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MEL OK\Dokumen Perencanaan\2022\LKJIP 2021\LKJIP bkpsdm baru\"/>
    </mc:Choice>
  </mc:AlternateContent>
  <bookViews>
    <workbookView xWindow="0" yWindow="0" windowWidth="20490" windowHeight="7530" tabRatio="913" activeTab="1"/>
  </bookViews>
  <sheets>
    <sheet name="RENCANA AKSI" sheetId="22" r:id="rId1"/>
    <sheet name="RENCANA AKSI PERUBAHAN 2021" sheetId="50" r:id="rId2"/>
    <sheet name="EVALUASI TRW 1" sheetId="29" r:id="rId3"/>
    <sheet name="EVALUASI TRW 2" sheetId="52" r:id="rId4"/>
    <sheet name="EVALUASI TRW 3" sheetId="53" r:id="rId5"/>
    <sheet name="EVALUASI TRW 4" sheetId="54" r:id="rId6"/>
  </sheets>
  <definedNames>
    <definedName name="_xlnm.Print_Area" localSheetId="2">'EVALUASI TRW 1'!$A$1:$R$148</definedName>
    <definedName name="_xlnm.Print_Area" localSheetId="3">'EVALUASI TRW 2'!$A$1:$R$148</definedName>
    <definedName name="_xlnm.Print_Area" localSheetId="4">'EVALUASI TRW 3'!$A$1:$R$148</definedName>
    <definedName name="_xlnm.Print_Area" localSheetId="5">'EVALUASI TRW 4'!$A$1:$R$148</definedName>
    <definedName name="_xlnm.Print_Area" localSheetId="0">'RENCANA AKSI'!$A$1:$S$92</definedName>
    <definedName name="_xlnm.Print_Area" localSheetId="1">'RENCANA AKSI PERUBAHAN 2021'!$A$1:$S$92</definedName>
    <definedName name="_xlnm.Print_Titles" localSheetId="2">'EVALUASI TRW 1'!$6:$8</definedName>
    <definedName name="_xlnm.Print_Titles" localSheetId="3">'EVALUASI TRW 2'!$6:$8</definedName>
    <definedName name="_xlnm.Print_Titles" localSheetId="4">'EVALUASI TRW 3'!$6:$8</definedName>
    <definedName name="_xlnm.Print_Titles" localSheetId="5">'EVALUASI TRW 4'!$6:$8</definedName>
    <definedName name="_xlnm.Print_Titles" localSheetId="0">'RENCANA AKSI'!$6:$8</definedName>
    <definedName name="_xlnm.Print_Titles" localSheetId="1">'RENCANA AKSI PERUBAHAN 2021'!$6:$8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8" i="54" l="1"/>
  <c r="P18" i="54" s="1"/>
  <c r="U77" i="54"/>
  <c r="N73" i="54"/>
  <c r="M73" i="54"/>
  <c r="L73" i="54"/>
  <c r="K73" i="54"/>
  <c r="J73" i="54"/>
  <c r="I73" i="54"/>
  <c r="O72" i="54"/>
  <c r="P72" i="54" s="1"/>
  <c r="O70" i="54"/>
  <c r="P70" i="54" s="1"/>
  <c r="O68" i="54"/>
  <c r="P68" i="54" s="1"/>
  <c r="O66" i="54"/>
  <c r="P66" i="54" s="1"/>
  <c r="O60" i="54"/>
  <c r="P60" i="54" s="1"/>
  <c r="O59" i="54"/>
  <c r="P59" i="54" s="1"/>
  <c r="O58" i="54"/>
  <c r="P58" i="54" s="1"/>
  <c r="O57" i="54"/>
  <c r="P57" i="54" s="1"/>
  <c r="O56" i="54"/>
  <c r="P56" i="54" s="1"/>
  <c r="O54" i="54"/>
  <c r="P54" i="54" s="1"/>
  <c r="O53" i="54"/>
  <c r="P53" i="54" s="1"/>
  <c r="O49" i="54"/>
  <c r="P49" i="54" s="1"/>
  <c r="O48" i="54"/>
  <c r="P48" i="54" s="1"/>
  <c r="O46" i="54"/>
  <c r="P46" i="54" s="1"/>
  <c r="O44" i="54"/>
  <c r="P44" i="54" s="1"/>
  <c r="O43" i="54"/>
  <c r="P43" i="54" s="1"/>
  <c r="O41" i="54"/>
  <c r="P41" i="54" s="1"/>
  <c r="O37" i="54"/>
  <c r="P37" i="54" s="1"/>
  <c r="O36" i="54"/>
  <c r="P36" i="54" s="1"/>
  <c r="O34" i="54"/>
  <c r="P34" i="54" s="1"/>
  <c r="O33" i="54"/>
  <c r="P33" i="54" s="1"/>
  <c r="O31" i="54"/>
  <c r="P31" i="54" s="1"/>
  <c r="O30" i="54"/>
  <c r="P30" i="54" s="1"/>
  <c r="O28" i="54"/>
  <c r="P28" i="54" s="1"/>
  <c r="O27" i="54"/>
  <c r="P27" i="54" s="1"/>
  <c r="O26" i="54"/>
  <c r="P26" i="54" s="1"/>
  <c r="O24" i="54"/>
  <c r="P24" i="54" s="1"/>
  <c r="O22" i="54"/>
  <c r="P22" i="54" s="1"/>
  <c r="O20" i="54"/>
  <c r="P20" i="54" s="1"/>
  <c r="O17" i="54"/>
  <c r="P17" i="54" s="1"/>
  <c r="O16" i="54"/>
  <c r="P16" i="54" s="1"/>
  <c r="O15" i="54"/>
  <c r="P15" i="54" s="1"/>
  <c r="O14" i="54"/>
  <c r="P14" i="54" s="1"/>
  <c r="O13" i="54"/>
  <c r="P13" i="54" s="1"/>
  <c r="O12" i="54"/>
  <c r="P12" i="54" s="1"/>
  <c r="O9" i="54"/>
  <c r="P9" i="54" s="1"/>
  <c r="N73" i="53"/>
  <c r="M73" i="53"/>
  <c r="L73" i="53"/>
  <c r="K73" i="53"/>
  <c r="J73" i="53"/>
  <c r="I73" i="53"/>
  <c r="O72" i="53"/>
  <c r="P72" i="53" s="1"/>
  <c r="O70" i="53"/>
  <c r="P70" i="53" s="1"/>
  <c r="O68" i="53"/>
  <c r="P68" i="53" s="1"/>
  <c r="O66" i="53"/>
  <c r="P66" i="53" s="1"/>
  <c r="O60" i="53"/>
  <c r="P60" i="53" s="1"/>
  <c r="O59" i="53"/>
  <c r="P59" i="53" s="1"/>
  <c r="O58" i="53"/>
  <c r="P58" i="53" s="1"/>
  <c r="O57" i="53"/>
  <c r="P57" i="53" s="1"/>
  <c r="O56" i="53"/>
  <c r="P56" i="53" s="1"/>
  <c r="O54" i="53"/>
  <c r="P54" i="53" s="1"/>
  <c r="O53" i="53"/>
  <c r="P53" i="53" s="1"/>
  <c r="O49" i="53"/>
  <c r="P49" i="53" s="1"/>
  <c r="O48" i="53"/>
  <c r="P48" i="53" s="1"/>
  <c r="O46" i="53"/>
  <c r="P46" i="53" s="1"/>
  <c r="O44" i="53"/>
  <c r="P44" i="53" s="1"/>
  <c r="O43" i="53"/>
  <c r="P43" i="53" s="1"/>
  <c r="O41" i="53"/>
  <c r="P41" i="53" s="1"/>
  <c r="O37" i="53"/>
  <c r="P37" i="53" s="1"/>
  <c r="O36" i="53"/>
  <c r="P36" i="53" s="1"/>
  <c r="O34" i="53"/>
  <c r="P34" i="53" s="1"/>
  <c r="O33" i="53"/>
  <c r="P33" i="53" s="1"/>
  <c r="O31" i="53"/>
  <c r="P31" i="53" s="1"/>
  <c r="O30" i="53"/>
  <c r="P30" i="53" s="1"/>
  <c r="O28" i="53"/>
  <c r="P28" i="53" s="1"/>
  <c r="O27" i="53"/>
  <c r="P27" i="53" s="1"/>
  <c r="O26" i="53"/>
  <c r="P26" i="53" s="1"/>
  <c r="O24" i="53"/>
  <c r="P24" i="53" s="1"/>
  <c r="O22" i="53"/>
  <c r="P22" i="53" s="1"/>
  <c r="O20" i="53"/>
  <c r="P20" i="53" s="1"/>
  <c r="O18" i="53"/>
  <c r="P18" i="53" s="1"/>
  <c r="O17" i="53"/>
  <c r="P17" i="53" s="1"/>
  <c r="O16" i="53"/>
  <c r="P16" i="53" s="1"/>
  <c r="O15" i="53"/>
  <c r="P15" i="53" s="1"/>
  <c r="O14" i="53"/>
  <c r="P14" i="53" s="1"/>
  <c r="O13" i="53"/>
  <c r="P13" i="53" s="1"/>
  <c r="O12" i="53"/>
  <c r="P12" i="53" s="1"/>
  <c r="O9" i="53"/>
  <c r="P9" i="53" s="1"/>
  <c r="N73" i="29"/>
  <c r="O73" i="29" s="1"/>
  <c r="P73" i="29" s="1"/>
  <c r="N73" i="52"/>
  <c r="M73" i="52"/>
  <c r="L73" i="52"/>
  <c r="K73" i="52"/>
  <c r="J73" i="52"/>
  <c r="I73" i="52"/>
  <c r="O72" i="52"/>
  <c r="P72" i="52" s="1"/>
  <c r="O70" i="52"/>
  <c r="P70" i="52" s="1"/>
  <c r="O68" i="52"/>
  <c r="P68" i="52" s="1"/>
  <c r="O66" i="52"/>
  <c r="P66" i="52" s="1"/>
  <c r="O60" i="52"/>
  <c r="P60" i="52" s="1"/>
  <c r="O59" i="52"/>
  <c r="P59" i="52" s="1"/>
  <c r="O58" i="52"/>
  <c r="P58" i="52" s="1"/>
  <c r="O57" i="52"/>
  <c r="P57" i="52" s="1"/>
  <c r="O56" i="52"/>
  <c r="P56" i="52" s="1"/>
  <c r="O54" i="52"/>
  <c r="P54" i="52" s="1"/>
  <c r="O53" i="52"/>
  <c r="P53" i="52" s="1"/>
  <c r="O49" i="52"/>
  <c r="P49" i="52" s="1"/>
  <c r="P48" i="52"/>
  <c r="O48" i="52"/>
  <c r="O46" i="52"/>
  <c r="P46" i="52" s="1"/>
  <c r="O44" i="52"/>
  <c r="P44" i="52" s="1"/>
  <c r="O43" i="52"/>
  <c r="P43" i="52" s="1"/>
  <c r="O41" i="52"/>
  <c r="P41" i="52" s="1"/>
  <c r="O37" i="52"/>
  <c r="P37" i="52" s="1"/>
  <c r="O36" i="52"/>
  <c r="P36" i="52" s="1"/>
  <c r="O34" i="52"/>
  <c r="P34" i="52" s="1"/>
  <c r="O33" i="52"/>
  <c r="P33" i="52" s="1"/>
  <c r="O31" i="52"/>
  <c r="P31" i="52" s="1"/>
  <c r="O30" i="52"/>
  <c r="P30" i="52" s="1"/>
  <c r="O28" i="52"/>
  <c r="P28" i="52" s="1"/>
  <c r="P27" i="52"/>
  <c r="O27" i="52"/>
  <c r="O26" i="52"/>
  <c r="P26" i="52" s="1"/>
  <c r="O24" i="52"/>
  <c r="P24" i="52" s="1"/>
  <c r="O22" i="52"/>
  <c r="P22" i="52" s="1"/>
  <c r="O20" i="52"/>
  <c r="P20" i="52" s="1"/>
  <c r="O18" i="52"/>
  <c r="P18" i="52" s="1"/>
  <c r="O17" i="52"/>
  <c r="P17" i="52" s="1"/>
  <c r="P16" i="52"/>
  <c r="O16" i="52"/>
  <c r="O15" i="52"/>
  <c r="P15" i="52" s="1"/>
  <c r="O14" i="52"/>
  <c r="P14" i="52" s="1"/>
  <c r="O13" i="52"/>
  <c r="P13" i="52" s="1"/>
  <c r="P12" i="52"/>
  <c r="O12" i="52"/>
  <c r="O9" i="52"/>
  <c r="P9" i="52" s="1"/>
  <c r="O72" i="29"/>
  <c r="P72" i="29" s="1"/>
  <c r="P70" i="29"/>
  <c r="O70" i="29"/>
  <c r="O68" i="29"/>
  <c r="P68" i="29" s="1"/>
  <c r="O66" i="29"/>
  <c r="P66" i="29" s="1"/>
  <c r="O60" i="29"/>
  <c r="P60" i="29" s="1"/>
  <c r="O59" i="29"/>
  <c r="P59" i="29" s="1"/>
  <c r="O58" i="29"/>
  <c r="P58" i="29" s="1"/>
  <c r="O57" i="29"/>
  <c r="P57" i="29" s="1"/>
  <c r="O56" i="29"/>
  <c r="P56" i="29" s="1"/>
  <c r="O54" i="29"/>
  <c r="P54" i="29" s="1"/>
  <c r="O53" i="29"/>
  <c r="P53" i="29" s="1"/>
  <c r="O49" i="29"/>
  <c r="P49" i="29" s="1"/>
  <c r="P48" i="29"/>
  <c r="O48" i="29"/>
  <c r="O46" i="29"/>
  <c r="P46" i="29" s="1"/>
  <c r="O44" i="29"/>
  <c r="P44" i="29" s="1"/>
  <c r="P43" i="29"/>
  <c r="O43" i="29"/>
  <c r="O41" i="29"/>
  <c r="P41" i="29" s="1"/>
  <c r="O37" i="29"/>
  <c r="P37" i="29" s="1"/>
  <c r="P36" i="29"/>
  <c r="O36" i="29"/>
  <c r="P34" i="29"/>
  <c r="O34" i="29"/>
  <c r="O33" i="29"/>
  <c r="P33" i="29" s="1"/>
  <c r="O31" i="29"/>
  <c r="P31" i="29" s="1"/>
  <c r="O30" i="29"/>
  <c r="P30" i="29" s="1"/>
  <c r="O28" i="29"/>
  <c r="P28" i="29" s="1"/>
  <c r="O27" i="29"/>
  <c r="P27" i="29" s="1"/>
  <c r="O26" i="29"/>
  <c r="P26" i="29" s="1"/>
  <c r="O24" i="29"/>
  <c r="P24" i="29" s="1"/>
  <c r="O22" i="29"/>
  <c r="P22" i="29" s="1"/>
  <c r="O20" i="29"/>
  <c r="P20" i="29" s="1"/>
  <c r="O18" i="29"/>
  <c r="P18" i="29" s="1"/>
  <c r="O17" i="29"/>
  <c r="P17" i="29" s="1"/>
  <c r="O16" i="29"/>
  <c r="P16" i="29" s="1"/>
  <c r="P15" i="29"/>
  <c r="O15" i="29"/>
  <c r="O14" i="29"/>
  <c r="P14" i="29" s="1"/>
  <c r="O13" i="29"/>
  <c r="P13" i="29" s="1"/>
  <c r="O12" i="29"/>
  <c r="P12" i="29" s="1"/>
  <c r="O9" i="29"/>
  <c r="P9" i="29" s="1"/>
  <c r="M73" i="29"/>
  <c r="L73" i="29"/>
  <c r="K73" i="29"/>
  <c r="J73" i="29"/>
  <c r="I73" i="29"/>
  <c r="Q73" i="50"/>
  <c r="P73" i="50"/>
  <c r="O73" i="50"/>
  <c r="N73" i="50"/>
  <c r="M73" i="50"/>
  <c r="G66" i="50"/>
  <c r="E66" i="50"/>
  <c r="G66" i="22"/>
  <c r="E66" i="22"/>
  <c r="U15" i="29"/>
  <c r="Q73" i="22"/>
  <c r="P73" i="22"/>
  <c r="O73" i="22"/>
  <c r="N73" i="22"/>
  <c r="M73" i="22"/>
  <c r="U26" i="29"/>
  <c r="U71" i="29"/>
  <c r="U70" i="29"/>
  <c r="U56" i="29"/>
  <c r="U55" i="29"/>
  <c r="U52" i="29"/>
  <c r="U47" i="29"/>
  <c r="U46" i="29"/>
  <c r="U45" i="29"/>
  <c r="U44" i="29"/>
  <c r="U43" i="29"/>
  <c r="U41" i="29"/>
  <c r="U39" i="29"/>
  <c r="U38" i="29"/>
  <c r="U37" i="29"/>
  <c r="U36" i="29"/>
  <c r="U35" i="29"/>
  <c r="U34" i="29"/>
  <c r="U30" i="29"/>
  <c r="U29" i="29"/>
  <c r="U28" i="29"/>
  <c r="U27" i="29"/>
  <c r="U25" i="29"/>
  <c r="U24" i="29"/>
  <c r="U23" i="29"/>
  <c r="U22" i="29"/>
  <c r="U20" i="29"/>
  <c r="U13" i="29"/>
  <c r="U11" i="29"/>
  <c r="U10" i="29"/>
  <c r="U9" i="29"/>
  <c r="O73" i="52" l="1"/>
  <c r="P73" i="52" s="1"/>
  <c r="O73" i="54"/>
  <c r="P73" i="54" s="1"/>
  <c r="O73" i="53"/>
  <c r="P73" i="53" s="1"/>
</calcChain>
</file>

<file path=xl/sharedStrings.xml><?xml version="1.0" encoding="utf-8"?>
<sst xmlns="http://schemas.openxmlformats.org/spreadsheetml/2006/main" count="2006" uniqueCount="227">
  <si>
    <t>Kegiatan</t>
  </si>
  <si>
    <t>PAGU RENCANA RKA</t>
  </si>
  <si>
    <t>No.</t>
  </si>
  <si>
    <t>Tujuan</t>
  </si>
  <si>
    <t>Sasaran</t>
  </si>
  <si>
    <t>Target</t>
  </si>
  <si>
    <t>Program</t>
  </si>
  <si>
    <t>Indikator Kegiatan</t>
  </si>
  <si>
    <t>Penanggung Jawab</t>
  </si>
  <si>
    <t>1</t>
  </si>
  <si>
    <t>2</t>
  </si>
  <si>
    <t>3</t>
  </si>
  <si>
    <t>4</t>
  </si>
  <si>
    <t>6</t>
  </si>
  <si>
    <t>7</t>
  </si>
  <si>
    <t>9</t>
  </si>
  <si>
    <t>10</t>
  </si>
  <si>
    <t>12</t>
  </si>
  <si>
    <t>13</t>
  </si>
  <si>
    <t>Rp</t>
  </si>
  <si>
    <t>Keu (%)</t>
  </si>
  <si>
    <t>Fisik (%)</t>
  </si>
  <si>
    <t>Realisasi Anggaran Kegiatan</t>
  </si>
  <si>
    <t>KABUPATEN JENEPONTO</t>
  </si>
  <si>
    <t>TW 1</t>
  </si>
  <si>
    <t>TW 2</t>
  </si>
  <si>
    <t>TW 3</t>
  </si>
  <si>
    <t>TW 4</t>
  </si>
  <si>
    <t>Target Kinerja</t>
  </si>
  <si>
    <t>Anggaran</t>
  </si>
  <si>
    <t>RENCANA AKSI KINERJA</t>
  </si>
  <si>
    <t>Indikator Kinerja Sasaran</t>
  </si>
  <si>
    <t>EVALUASI RENCANA AKSI KINERJA</t>
  </si>
  <si>
    <t>Pendidikan dan pelatihan Formal</t>
  </si>
  <si>
    <t>Capaian peningkatan kapasitas pegawai</t>
  </si>
  <si>
    <t>Meningkatkan Disiplin Aparatur</t>
  </si>
  <si>
    <t>Meningkatnya Disiplin Aparatur dalam Pelaksanaan Tugas Pokok dan Fungsi</t>
  </si>
  <si>
    <t xml:space="preserve">Persentase Aparatur yang  </t>
  </si>
  <si>
    <t>Meningkatkan Pengetahuan dan Skill Aparatur</t>
  </si>
  <si>
    <t>1 kali</t>
  </si>
  <si>
    <t>1 lap</t>
  </si>
  <si>
    <t>Kasubag umum Sekretariat</t>
  </si>
  <si>
    <t>BADAN KEPEGAWAIAN DAN PENGEMBANGAN SDM</t>
  </si>
  <si>
    <t>Kassubid. Diklat penjennjangan dan sertifikasi bidang diklat</t>
  </si>
  <si>
    <t>Kassubid. Kasubid pengembangan Kompetensi bidang diklat</t>
  </si>
  <si>
    <t>Kassubid. Diklat Teknis dan Fungsional bidang diklat</t>
  </si>
  <si>
    <t>Laporan DUK ASN</t>
  </si>
  <si>
    <t>kasubid. Pengadaan dan Pemberhentian Pegawai</t>
  </si>
  <si>
    <t>Kasubid pengelolaan data dan INKA</t>
  </si>
  <si>
    <t>kasubid pembinaan disiplin, kesejahteraan dan Fasilitasi Profesi ASN</t>
  </si>
  <si>
    <t>Kasubid Mutasi Jabatan Bidang Mutasi</t>
  </si>
  <si>
    <t xml:space="preserve">Kasubid. Penilaian Kinerja dan penghargaan pegawai </t>
  </si>
  <si>
    <t>NIP.19621001 198703 1 015</t>
  </si>
  <si>
    <t>H. MUHAMMAD BASIR, SE. M.Si</t>
  </si>
  <si>
    <t>KEPALA BKPSDM</t>
  </si>
  <si>
    <t>3 Lap</t>
  </si>
  <si>
    <t xml:space="preserve"> </t>
  </si>
  <si>
    <t>16 m2</t>
  </si>
  <si>
    <t>TAHUN ANGGARAN 2021</t>
  </si>
  <si>
    <t>Sub. Kegiatan</t>
  </si>
  <si>
    <t>Program Penunjang Urusan Pemerintahan Daerah Kabupaten/Kota</t>
  </si>
  <si>
    <t>Perencanaan, Penganggaran, dan Evaluasi Kinerja Perangkat Daerah</t>
  </si>
  <si>
    <t>Penyusunan Dokumen Perencanaan Perangkat Daerah</t>
  </si>
  <si>
    <t>Kasubag Perencanaan dan Keuangan</t>
  </si>
  <si>
    <t>Koordinasi dan Penyusunan Dokumen RKA-SKPD</t>
  </si>
  <si>
    <t>Koordinasi dan Penyusunan Dokumen Perubahan RKA-SKPD</t>
  </si>
  <si>
    <t>Koordinasi dan Penyusunan DPA SKPD</t>
  </si>
  <si>
    <t>Koordinasi dan Penyusunan Perubahan DPA-SKPD</t>
  </si>
  <si>
    <t>Koordinasi dan Penyusunan Laporan Cpaian Kinerja dan Ikhtisar Realisasi Kinerja SKPD</t>
  </si>
  <si>
    <t>Evaluasi Kinerja Perangkat Daerah</t>
  </si>
  <si>
    <t>Administrasi Keuangan Perangkat Daerah</t>
  </si>
  <si>
    <t>Penyediaan Gaji dan Tunjangan ASN</t>
  </si>
  <si>
    <t>Pelaksanaan Penatausahaan dan Pengujian/Verifikasi Keuangan SKPD</t>
  </si>
  <si>
    <t>Koordinasi dan Penyusunan Laporan Keuangan Akhir Tahun SKPD</t>
  </si>
  <si>
    <t>Koordinasi Penyusunan Laporan Keuangan Bulanan/Triwulanan/ Semesteran SKPD</t>
  </si>
  <si>
    <t>Administrasi Kepegawaian Perangkat Daerah</t>
  </si>
  <si>
    <t>Pengadaan Pakaian Dinas Beserta Atribut   Kelengkapannya</t>
  </si>
  <si>
    <t>Administrasi Umum Perangkat Daerah</t>
  </si>
  <si>
    <t>Penyediaan Komponen Instalasi Listrik/Penerangan Bangunan Kantor</t>
  </si>
  <si>
    <t>Penyediaan Peralatan dan Perlengkapan Kantor</t>
  </si>
  <si>
    <t>Penyediaan Bahan Logistik Kantor</t>
  </si>
  <si>
    <t>Penyediaan Barang Catakan dan Penggandaan</t>
  </si>
  <si>
    <t>Penyediaan Bahan Bacaan dan Peraturan Perundang undangan</t>
  </si>
  <si>
    <t>Penyelenggaraan Rapat Koordinasi dan Konsultasi SKPD</t>
  </si>
  <si>
    <t>Penyediaan Jasa Penunjang Urusan Pemerintah Daerah</t>
  </si>
  <si>
    <t>Penyediaan Jasa Komunikasi, Sumber Daya Air dan Listrik</t>
  </si>
  <si>
    <t>Penyediaan Jasa Pelayanan Umum Kantor</t>
  </si>
  <si>
    <t>Pemeliharaan Barang Milik Daerah Penunjang Urusan Pemerintahan Daerah</t>
  </si>
  <si>
    <t>Penyediaan Jasa Pemeliharaan, Biaya Pemeliharaan dan Pajak Kendaraan Perorangan Dinas Tau Kendaraan Dinas Jabatan</t>
  </si>
  <si>
    <t>Pemeliharaan Peralatan dan Mesin Lainnya</t>
  </si>
  <si>
    <t>Pemeliharaan atau Rehabilitasi Gedung Kantor dan Bangunan Lainnya</t>
  </si>
  <si>
    <t>Program Kepegawaian Daerah</t>
  </si>
  <si>
    <t>Pengadaan, Pemberhentian dan Informasi Kepegawaian ASN</t>
  </si>
  <si>
    <t>Penyusunan Rencana Kebutuhan, Jenis dan Jumlah Jabatan untuk Pelaksanaan Pengadaan ASN</t>
  </si>
  <si>
    <t>Koordinasi Pelaksanaan Administrasi Pemberhentian</t>
  </si>
  <si>
    <t>Pengelolaan Data Kepegawaian</t>
  </si>
  <si>
    <t>Evaluasi Data, Informasi dan Sistem Informasi Kepegawaian</t>
  </si>
  <si>
    <t>Mutasi dan Promosi ASN</t>
  </si>
  <si>
    <t>Pengelolaan Mutasi ASN</t>
  </si>
  <si>
    <t>Pengelolaan Kenaikan Pangkat ASN</t>
  </si>
  <si>
    <t>Kasubid Mutasi Kepangkatan Bidang Mutasi</t>
  </si>
  <si>
    <t>Pengelolaan Promosi ASN</t>
  </si>
  <si>
    <t>Penilaian dan Evaluasi Kinerja Aparatur</t>
  </si>
  <si>
    <t>Evaluasi Hasil Penilaian dan Evaluasi Kinerja Aparatur</t>
  </si>
  <si>
    <t>Pengelolaan Tanda Jasa Bagi Pegawai</t>
  </si>
  <si>
    <t>Pembinaan Disiplin ASN</t>
  </si>
  <si>
    <t>Pendidikan dan Pelatihan Pegawai Berdasarkan Tugas dan Fungsi</t>
  </si>
  <si>
    <t>Program Pengembangan Sumber Daya Manusia</t>
  </si>
  <si>
    <t>Pengembangan Kompetensi Teknis</t>
  </si>
  <si>
    <t>Penyelenggaraan Pengembangan Kompetensi Teknis Umum Inti, dan Pilihan Bagi Jabatan Administrasi Penyelenggara Urusan Pemerintahan Konkuren, Perangkat Daerah Penunjang, dan Urusan Pemerintahan</t>
  </si>
  <si>
    <t>Sertifikasi, Kelembagaan, Pengembangan Kompetensi Manajerial dan Fungsional</t>
  </si>
  <si>
    <t>Pelaksanaan Sertifikasi Kompetensi di Lingkungan Pemerintah Kabupaten/Kota</t>
  </si>
  <si>
    <t>Pembinaan, Pengordinasian, Fasilitasi, Pemantauan, Evaluasi, dan Pelaporan P{elaksanaan Sertifikasi, Pengelolaan Kelembagaan dan Tenaga Pengembang Kompetensi, Pengelolaan Sumber Belajar, dan Kerjasama, serta Pengembangan Kompetensi Pimpinan Daerah, Jabatan Pimpinan Tinggi, Kepemimpinan, dan Prajabatan</t>
  </si>
  <si>
    <t>Persentase  Ketersediaan Sarana dan Prasarana Penunjang Urusan Pemerintahan</t>
  </si>
  <si>
    <t>Tersedianya dokumen Perencanaan yang Aspiratif dan Aplikatif</t>
  </si>
  <si>
    <t>Meningkatkan Tata Perencanaan Pembangunan yang Aspiratif dan Aplikatif</t>
  </si>
  <si>
    <t>Jumlah Dokumen Rencana Strategis (RENSTRA) OPD</t>
  </si>
  <si>
    <t>Jumlah Dokumen Renja Perubahan</t>
  </si>
  <si>
    <t>Jumlah Dokumen Renja Pokok</t>
  </si>
  <si>
    <t>1 Dok</t>
  </si>
  <si>
    <t>Jumlah RKA Pokok</t>
  </si>
  <si>
    <t>Jumlah RKA Perubahan</t>
  </si>
  <si>
    <t>Jumlah DPA Pokok</t>
  </si>
  <si>
    <t>Jumlah DPA Perubahan</t>
  </si>
  <si>
    <t>Jumlah Laporan Capaian Kinerja dan Ikhtisar Realisasi Kinerja SKPD</t>
  </si>
  <si>
    <t>Jumlah Dokumen Evaluasi Rencana Kerja Yang disusun</t>
  </si>
  <si>
    <t>Jumlah Bulan Pemenuhan Gaji dan Tunjangan ASN</t>
  </si>
  <si>
    <t>Jumlah Bulan Pemenuhan Tanbahan penghasilan berdsarkan Bebab Kerja ASN</t>
  </si>
  <si>
    <t>3 Bulan</t>
  </si>
  <si>
    <t>Jumlah Laporan Buku Kas Umum (BKU), SPJ Fungsional dan Laporan Kemajuan Fisik</t>
  </si>
  <si>
    <t>9 Lap</t>
  </si>
  <si>
    <t>Jumlah Staf Pengelola Keuangan</t>
  </si>
  <si>
    <t>3 Orang</t>
  </si>
  <si>
    <t>Jumlah Laporan Keuangan Akhir Tahun yang disusun</t>
  </si>
  <si>
    <t>6 Org</t>
  </si>
  <si>
    <t>Jumlah Laporan Keuangan Semesteran yang disusun</t>
  </si>
  <si>
    <t>Jumlah Pegawai yang mendapatkan PDH dan Pakaian Olahraga</t>
  </si>
  <si>
    <t>174 Lembar</t>
  </si>
  <si>
    <t>Jumlah Jenis Komponen Instalasi Listrik yang diadakan</t>
  </si>
  <si>
    <t>7 Jenis</t>
  </si>
  <si>
    <t>Jumlah Peralatan Kantor yang diadakan</t>
  </si>
  <si>
    <t>Jumlah Perlengkapan Kantor yang diadakan</t>
  </si>
  <si>
    <t>13 Unit</t>
  </si>
  <si>
    <t>7 Unit</t>
  </si>
  <si>
    <t>Jumlah Jenis Alat Tulis Kantor yang diadakan</t>
  </si>
  <si>
    <t>33 Jenis</t>
  </si>
  <si>
    <t>Jumlah Barang Cetakan</t>
  </si>
  <si>
    <t>Jumlah Penggandaan</t>
  </si>
  <si>
    <t>3 Jenis</t>
  </si>
  <si>
    <t>2000 Lembar</t>
  </si>
  <si>
    <t>Jumlah koran Harian yang disediakan</t>
  </si>
  <si>
    <t>24 Exp</t>
  </si>
  <si>
    <t>Jumlah Rata-rata Pelaksanaan Rapat Internal BKPSDM</t>
  </si>
  <si>
    <t>Jumlah Rata-rata Perjalanan dinas luar daerah</t>
  </si>
  <si>
    <t>3 Kali</t>
  </si>
  <si>
    <t>30 Kali</t>
  </si>
  <si>
    <t>25 Kali</t>
  </si>
  <si>
    <t>15 Kali</t>
  </si>
  <si>
    <t>10 Kali</t>
  </si>
  <si>
    <t>Jumlah Bula Rekening Telpon dan wifi yang terbayarkan</t>
  </si>
  <si>
    <t>Jumlah Jasa Sopir</t>
  </si>
  <si>
    <t>Jumlah Tenaga Administrasi</t>
  </si>
  <si>
    <t>Jumlah tenaga Kebersihan</t>
  </si>
  <si>
    <t>Jumlah Tenaga Operator Komputer</t>
  </si>
  <si>
    <t>1 Orang</t>
  </si>
  <si>
    <t>8 orang</t>
  </si>
  <si>
    <t>Jumlah Kendaraan Dinas/Operasional yang dipelihara</t>
  </si>
  <si>
    <t>Jumlah Kendaraan Dinas/Operasional yang diurus Izinnya</t>
  </si>
  <si>
    <t>5 Unit</t>
  </si>
  <si>
    <t>3 Unit</t>
  </si>
  <si>
    <t>Jumlah Peralatan Kantor yang diperbaiki</t>
  </si>
  <si>
    <t>Jumlah Luas Ruangan yang dipelihara dan diadakan`</t>
  </si>
  <si>
    <t>2037 m2</t>
  </si>
  <si>
    <t>Persentase ASN yang mengikuti Pendidikan dan Pelatihan Non Formal</t>
  </si>
  <si>
    <t>Terlaksananya Kegiatan Pengadaan, Pemberhentian dan Informasi Kepegawaian ASN</t>
  </si>
  <si>
    <t>Jumlah Jenis Kegiatan Pengadaan, Pemberhentian dan Informasi Kepegawaian ASN</t>
  </si>
  <si>
    <t>Jumlah Formasi Jabatan Pegawai yang tersedia dalam setahun</t>
  </si>
  <si>
    <t>Jumlah yang mengikuti seleksi CPNS/ PPPK</t>
  </si>
  <si>
    <t>1 Keg</t>
  </si>
  <si>
    <t>Jumlah SK Pensiun yang diterbitkan</t>
  </si>
  <si>
    <t>300 Org</t>
  </si>
  <si>
    <t>Jumlah Karis/Karsu yang diterbitkan</t>
  </si>
  <si>
    <t>Jumlah KARPEG yang tersedia dalam setahun</t>
  </si>
  <si>
    <t>Jumlah Pelaksanaan Pemeliharaan Arsip ASN</t>
  </si>
  <si>
    <t>165 Lembar</t>
  </si>
  <si>
    <t>1 Kali</t>
  </si>
  <si>
    <t>1 Dokumen</t>
  </si>
  <si>
    <t>Jumlah Pelaksanaan Pemutakhiran Data Simpeg</t>
  </si>
  <si>
    <t>Jumlah Pelaksanaan Pelantikan Pejabat dalam setahun</t>
  </si>
  <si>
    <t>Jumlah SK pembebasan sementara dan Pemberhentian dalam Jabatan Fungsional yang diterbitkan</t>
  </si>
  <si>
    <t>2 Kali</t>
  </si>
  <si>
    <t>Jumlah SK Kenaikan Pangkat Periode April dan Oktober yang diterbitkan</t>
  </si>
  <si>
    <t>Jumlah Pelaksanaan seleksi terbuka Calon Pejabat Pimpinan Tinggi Pratama dan Jobfit Lingkup Jeneponto dalam setahun</t>
  </si>
  <si>
    <t>Jumlah Laporan Hasil Pemantauan, Penilaian dan Evaluasi Kinerja Pejabat JPT, Administrator, Pengawas dan Pelaksana dan Fungsional tertentu</t>
  </si>
  <si>
    <t>12 Laporan</t>
  </si>
  <si>
    <t>Jumlah Pelaksanaan Penghargaan Tanda Jasa Satya Lencana Periode April dan November</t>
  </si>
  <si>
    <t>Jumlah Laporan Hasil Pemberian Tambahan Penghasilan Pegawai</t>
  </si>
  <si>
    <t>Jumlah Laporan Kehadiran PNS/Daftar/Rekap, Absensi OPD</t>
  </si>
  <si>
    <t>Jumlah Pelaksanaan Administrasi Hukuman Disiplin</t>
  </si>
  <si>
    <t>Jumlah Laporan LHKPN dan LHKPASN yang dilaporkan dalam setahun</t>
  </si>
  <si>
    <t>11 Lap</t>
  </si>
  <si>
    <t>1 Lap</t>
  </si>
  <si>
    <t>Jumlah Penyelenggaraan Kegiatan KORPRI dan Upacara Apel Kesadaran dalam setahun</t>
  </si>
  <si>
    <t>Jumlah ASN yang mengikuti Pendidikan dan Pelatihan Kepemimpinan Tk. IV</t>
  </si>
  <si>
    <t>1 Org</t>
  </si>
  <si>
    <t>Jumlah ASN yang mendapatkan Izin Belajar dan Tugas Belajar</t>
  </si>
  <si>
    <t>Jumlah ASN yang mendapatkan pelatihan pengembangan Kompetensi Lainnya</t>
  </si>
  <si>
    <t>3 Bln</t>
  </si>
  <si>
    <t>1 Kegiatan</t>
  </si>
  <si>
    <t>Jumlah ASN yang mendapatkan surat Keterangan tidak dlaam pendidikan</t>
  </si>
  <si>
    <t>Jumlah Peserta yang mengikuti diklat Pelayanan Publik bagi Camat/Kepala Daerah/lurah</t>
  </si>
  <si>
    <t>1 Tahun</t>
  </si>
  <si>
    <t>Jumlah Peserta Diklatpim II, III, IV dan Latsar</t>
  </si>
  <si>
    <t>Jeneponto,   28 Februari 2021</t>
  </si>
  <si>
    <t>RENCANA AKSI KINERJA PERUBAHAN</t>
  </si>
  <si>
    <t>TRIWULAN I TAHUN ANGGARAN 2021</t>
  </si>
  <si>
    <t>5</t>
  </si>
  <si>
    <t>8</t>
  </si>
  <si>
    <t>11</t>
  </si>
  <si>
    <t>14</t>
  </si>
  <si>
    <t>15</t>
  </si>
  <si>
    <t>16</t>
  </si>
  <si>
    <t>17</t>
  </si>
  <si>
    <t>18</t>
  </si>
  <si>
    <t>TRIWULAN II TAHUN ANGGARAN 2021</t>
  </si>
  <si>
    <t>TRIWULAN III TAHUN ANGGARAN 2021</t>
  </si>
  <si>
    <t>TRIWULAN IV TAHUN ANGGARAN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</si>
</sst>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_);_(* \(#,##0\);_(* &quot;-&quot;_);_(@_)"/>
  </numFmts>
  <fonts count="18" x14ac:knownFonts="1">
    <font>
      <sz val="11"/>
      <color theme="1"/>
      <name val="Calibri"/>
      <family val="2"/>
      <charset val="1"/>
      <scheme val="minor"/>
    </font>
    <font>
      <sz val="9"/>
      <name val="Maiandra GD"/>
      <family val="2"/>
    </font>
    <font>
      <b/>
      <sz val="8"/>
      <name val="Maiandra GD"/>
      <family val="2"/>
    </font>
    <font>
      <sz val="8"/>
      <name val="Maiandra GD"/>
      <family val="2"/>
    </font>
    <font>
      <b/>
      <u val="singleAccounting"/>
      <sz val="8"/>
      <name val="Maiandra GD"/>
      <family val="2"/>
    </font>
    <font>
      <sz val="11"/>
      <color theme="1"/>
      <name val="Calibri"/>
      <family val="2"/>
      <charset val="1"/>
      <scheme val="minor"/>
    </font>
    <font>
      <sz val="12"/>
      <color theme="1"/>
      <name val="Calibri"/>
      <family val="2"/>
      <scheme val="minor"/>
    </font>
    <font>
      <sz val="9"/>
      <color theme="1"/>
      <name val="Maiandra GD"/>
      <family val="2"/>
    </font>
    <font>
      <sz val="9"/>
      <color theme="0"/>
      <name val="Maiandra GD"/>
      <family val="2"/>
    </font>
    <font>
      <b/>
      <sz val="9"/>
      <color theme="1"/>
      <name val="Maiandra GD"/>
      <family val="2"/>
    </font>
    <font>
      <i/>
      <sz val="9"/>
      <color theme="1"/>
      <name val="Maiandra GD"/>
      <family val="2"/>
    </font>
    <font>
      <sz val="8"/>
      <color theme="1"/>
      <name val="Maiandra GD"/>
      <family val="2"/>
    </font>
    <font>
      <i/>
      <sz val="8"/>
      <color theme="1"/>
      <name val="Maiandra GD"/>
      <family val="2"/>
    </font>
    <font>
      <b/>
      <sz val="8"/>
      <color theme="1"/>
      <name val="Maiandra GD"/>
      <family val="2"/>
    </font>
    <font>
      <sz val="8"/>
      <color theme="0"/>
      <name val="Maiandra GD"/>
      <family val="2"/>
    </font>
    <font>
      <b/>
      <sz val="11"/>
      <color theme="1"/>
      <name val="Modern No. 20"/>
      <family val="1"/>
    </font>
    <font>
      <b/>
      <sz val="9"/>
      <color theme="0"/>
      <name val="Maiandra GD"/>
      <family val="2"/>
    </font>
    <font>
      <sz val="8"/>
      <color rgb="FF000000"/>
      <name val="Maiandra GD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002060"/>
        <bgColor indexed="64"/>
      </patternFill>
    </fill>
  </fills>
  <borders count="1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5" fillId="0" borderId="0" applyFont="0" applyFill="0" applyBorder="0" applyAlignment="0" applyProtection="0"/>
    <xf numFmtId="0" fontId="6" fillId="0" borderId="0"/>
    <xf numFmtId="9" fontId="5" fillId="0" borderId="0" applyFont="0" applyFill="0" applyBorder="0" applyAlignment="0" applyProtection="0"/>
  </cellStyleXfs>
  <cellXfs count="139">
    <xf numFmtId="0" fontId="0" fillId="0" borderId="0" xfId="0"/>
    <xf numFmtId="0" fontId="7" fillId="2" borderId="0" xfId="0" applyFont="1" applyFill="1" applyAlignment="1">
      <alignment vertical="top"/>
    </xf>
    <xf numFmtId="0" fontId="7" fillId="2" borderId="0" xfId="0" applyFont="1" applyFill="1"/>
    <xf numFmtId="0" fontId="8" fillId="0" borderId="0" xfId="0" applyFont="1" applyFill="1" applyAlignment="1">
      <alignment horizontal="center"/>
    </xf>
    <xf numFmtId="0" fontId="7" fillId="0" borderId="0" xfId="0" applyFont="1"/>
    <xf numFmtId="0" fontId="7" fillId="0" borderId="0" xfId="0" applyFont="1" applyFill="1"/>
    <xf numFmtId="0" fontId="7" fillId="0" borderId="0" xfId="0" applyFont="1" applyAlignment="1">
      <alignment horizontal="center"/>
    </xf>
    <xf numFmtId="164" fontId="7" fillId="0" borderId="0" xfId="0" applyNumberFormat="1" applyFont="1" applyFill="1" applyAlignment="1">
      <alignment vertical="top"/>
    </xf>
    <xf numFmtId="0" fontId="8" fillId="2" borderId="0" xfId="0" applyFont="1" applyFill="1" applyAlignment="1">
      <alignment horizontal="center"/>
    </xf>
    <xf numFmtId="164" fontId="9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1" fillId="2" borderId="2" xfId="0" applyFont="1" applyFill="1" applyBorder="1" applyAlignment="1">
      <alignment vertical="top" wrapText="1"/>
    </xf>
    <xf numFmtId="0" fontId="11" fillId="2" borderId="3" xfId="0" applyFont="1" applyFill="1" applyBorder="1" applyAlignment="1">
      <alignment vertical="top" wrapText="1"/>
    </xf>
    <xf numFmtId="0" fontId="11" fillId="2" borderId="4" xfId="0" applyFont="1" applyFill="1" applyBorder="1" applyAlignment="1">
      <alignment vertical="top" wrapText="1"/>
    </xf>
    <xf numFmtId="164" fontId="7" fillId="0" borderId="0" xfId="1" applyFont="1"/>
    <xf numFmtId="164" fontId="7" fillId="0" borderId="0" xfId="1" applyFont="1" applyAlignment="1">
      <alignment horizontal="right"/>
    </xf>
    <xf numFmtId="0" fontId="12" fillId="3" borderId="5" xfId="0" quotePrefix="1" applyFont="1" applyFill="1" applyBorder="1" applyAlignment="1">
      <alignment horizontal="center"/>
    </xf>
    <xf numFmtId="0" fontId="12" fillId="3" borderId="4" xfId="0" quotePrefix="1" applyFont="1" applyFill="1" applyBorder="1" applyAlignment="1">
      <alignment horizontal="center"/>
    </xf>
    <xf numFmtId="0" fontId="11" fillId="0" borderId="4" xfId="0" applyFont="1" applyFill="1" applyBorder="1" applyAlignment="1">
      <alignment horizontal="left" vertical="top" wrapText="1"/>
    </xf>
    <xf numFmtId="0" fontId="11" fillId="0" borderId="4" xfId="0" applyFont="1" applyFill="1" applyBorder="1" applyAlignment="1">
      <alignment vertical="top" wrapText="1"/>
    </xf>
    <xf numFmtId="0" fontId="7" fillId="0" borderId="0" xfId="0" applyFont="1" applyAlignment="1">
      <alignment vertical="top"/>
    </xf>
    <xf numFmtId="0" fontId="11" fillId="4" borderId="4" xfId="0" applyFont="1" applyFill="1" applyBorder="1" applyAlignment="1">
      <alignment vertical="top"/>
    </xf>
    <xf numFmtId="0" fontId="11" fillId="0" borderId="4" xfId="0" applyFont="1" applyBorder="1" applyAlignment="1">
      <alignment vertical="top"/>
    </xf>
    <xf numFmtId="0" fontId="11" fillId="0" borderId="0" xfId="0" applyFont="1" applyAlignment="1">
      <alignment vertical="top"/>
    </xf>
    <xf numFmtId="0" fontId="11" fillId="0" borderId="5" xfId="0" applyFont="1" applyFill="1" applyBorder="1" applyAlignment="1">
      <alignment horizontal="center" vertical="top" wrapText="1"/>
    </xf>
    <xf numFmtId="0" fontId="11" fillId="4" borderId="5" xfId="0" applyFont="1" applyFill="1" applyBorder="1" applyAlignment="1">
      <alignment horizontal="center" vertical="top" wrapText="1"/>
    </xf>
    <xf numFmtId="0" fontId="11" fillId="0" borderId="5" xfId="0" applyFont="1" applyBorder="1" applyAlignment="1">
      <alignment horizontal="center" vertical="top" wrapText="1"/>
    </xf>
    <xf numFmtId="0" fontId="11" fillId="0" borderId="4" xfId="0" applyFont="1" applyBorder="1" applyAlignment="1">
      <alignment horizontal="center" vertical="top" wrapText="1"/>
    </xf>
    <xf numFmtId="0" fontId="11" fillId="0" borderId="4" xfId="0" applyFont="1" applyBorder="1" applyAlignment="1">
      <alignment vertical="top" wrapText="1"/>
    </xf>
    <xf numFmtId="0" fontId="11" fillId="0" borderId="0" xfId="0" applyFont="1" applyAlignment="1">
      <alignment horizontal="center" vertical="top" wrapText="1"/>
    </xf>
    <xf numFmtId="0" fontId="11" fillId="4" borderId="4" xfId="0" applyFont="1" applyFill="1" applyBorder="1" applyAlignment="1">
      <alignment horizontal="left" vertical="top" wrapText="1"/>
    </xf>
    <xf numFmtId="0" fontId="11" fillId="0" borderId="4" xfId="0" applyFont="1" applyBorder="1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0" fontId="10" fillId="2" borderId="0" xfId="0" applyFont="1" applyFill="1" applyAlignment="1">
      <alignment vertical="top"/>
    </xf>
    <xf numFmtId="0" fontId="13" fillId="5" borderId="4" xfId="0" applyFont="1" applyFill="1" applyBorder="1" applyAlignment="1">
      <alignment vertical="center" wrapText="1"/>
    </xf>
    <xf numFmtId="164" fontId="13" fillId="5" borderId="4" xfId="1" applyFont="1" applyFill="1" applyBorder="1" applyAlignment="1">
      <alignment horizontal="center" vertical="center" wrapText="1"/>
    </xf>
    <xf numFmtId="9" fontId="11" fillId="0" borderId="4" xfId="3" applyFont="1" applyFill="1" applyBorder="1" applyAlignment="1">
      <alignment horizontal="center" vertical="top" wrapText="1"/>
    </xf>
    <xf numFmtId="9" fontId="11" fillId="0" borderId="4" xfId="3" applyFont="1" applyFill="1" applyBorder="1" applyAlignment="1">
      <alignment vertical="top" wrapText="1"/>
    </xf>
    <xf numFmtId="9" fontId="11" fillId="4" borderId="4" xfId="3" applyFont="1" applyFill="1" applyBorder="1" applyAlignment="1">
      <alignment vertical="top" wrapText="1"/>
    </xf>
    <xf numFmtId="9" fontId="11" fillId="0" borderId="4" xfId="3" applyFont="1" applyBorder="1" applyAlignment="1">
      <alignment vertical="top" wrapText="1"/>
    </xf>
    <xf numFmtId="9" fontId="11" fillId="0" borderId="0" xfId="3" applyFont="1" applyAlignment="1">
      <alignment vertical="top" wrapText="1"/>
    </xf>
    <xf numFmtId="9" fontId="14" fillId="0" borderId="4" xfId="3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left" vertical="top" wrapText="1"/>
    </xf>
    <xf numFmtId="164" fontId="3" fillId="0" borderId="0" xfId="1" applyFont="1" applyAlignment="1">
      <alignment vertical="top"/>
    </xf>
    <xf numFmtId="164" fontId="3" fillId="0" borderId="0" xfId="1" applyFont="1" applyAlignment="1">
      <alignment horizontal="right" vertical="top"/>
    </xf>
    <xf numFmtId="164" fontId="11" fillId="0" borderId="0" xfId="1" applyFont="1" applyAlignment="1">
      <alignment horizontal="right" vertical="top"/>
    </xf>
    <xf numFmtId="164" fontId="2" fillId="5" borderId="8" xfId="1" applyFont="1" applyFill="1" applyBorder="1" applyAlignment="1">
      <alignment horizontal="center" vertical="center" wrapText="1"/>
    </xf>
    <xf numFmtId="164" fontId="11" fillId="0" borderId="4" xfId="1" applyFont="1" applyBorder="1" applyAlignment="1">
      <alignment horizontal="center" vertical="center"/>
    </xf>
    <xf numFmtId="164" fontId="11" fillId="4" borderId="4" xfId="1" applyFont="1" applyFill="1" applyBorder="1" applyAlignment="1">
      <alignment horizontal="center" vertical="center"/>
    </xf>
    <xf numFmtId="164" fontId="11" fillId="0" borderId="4" xfId="1" applyFont="1" applyFill="1" applyBorder="1" applyAlignment="1">
      <alignment horizontal="center" vertical="center"/>
    </xf>
    <xf numFmtId="164" fontId="11" fillId="4" borderId="4" xfId="1" applyFont="1" applyFill="1" applyBorder="1" applyAlignment="1">
      <alignment horizontal="right" vertical="center"/>
    </xf>
    <xf numFmtId="164" fontId="7" fillId="0" borderId="0" xfId="1" applyFont="1" applyAlignment="1">
      <alignment horizontal="right" vertical="center"/>
    </xf>
    <xf numFmtId="164" fontId="11" fillId="0" borderId="0" xfId="1" applyFont="1" applyAlignment="1">
      <alignment horizontal="right" vertical="center"/>
    </xf>
    <xf numFmtId="164" fontId="11" fillId="0" borderId="6" xfId="1" applyFont="1" applyBorder="1" applyAlignment="1">
      <alignment horizontal="center" vertical="center"/>
    </xf>
    <xf numFmtId="9" fontId="11" fillId="0" borderId="6" xfId="3" applyFont="1" applyBorder="1" applyAlignment="1">
      <alignment horizontal="center" vertical="center"/>
    </xf>
    <xf numFmtId="164" fontId="11" fillId="4" borderId="6" xfId="1" applyFont="1" applyFill="1" applyBorder="1" applyAlignment="1">
      <alignment horizontal="center" vertical="center"/>
    </xf>
    <xf numFmtId="9" fontId="11" fillId="4" borderId="6" xfId="3" applyFont="1" applyFill="1" applyBorder="1" applyAlignment="1">
      <alignment horizontal="center" vertical="center"/>
    </xf>
    <xf numFmtId="164" fontId="11" fillId="0" borderId="6" xfId="1" applyFont="1" applyFill="1" applyBorder="1" applyAlignment="1">
      <alignment horizontal="center" vertical="center"/>
    </xf>
    <xf numFmtId="9" fontId="11" fillId="0" borderId="6" xfId="3" applyFont="1" applyFill="1" applyBorder="1" applyAlignment="1">
      <alignment horizontal="center" vertical="center"/>
    </xf>
    <xf numFmtId="3" fontId="3" fillId="2" borderId="7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4" xfId="1" applyNumberFormat="1" applyFont="1" applyBorder="1" applyAlignment="1">
      <alignment horizontal="center" vertical="center" wrapText="1"/>
    </xf>
    <xf numFmtId="0" fontId="3" fillId="0" borderId="4" xfId="1" applyNumberFormat="1" applyFont="1" applyFill="1" applyBorder="1" applyAlignment="1">
      <alignment horizontal="center" vertical="center" wrapText="1"/>
    </xf>
    <xf numFmtId="0" fontId="3" fillId="2" borderId="4" xfId="1" applyNumberFormat="1" applyFont="1" applyFill="1" applyBorder="1" applyAlignment="1">
      <alignment horizontal="center" vertical="center" wrapText="1"/>
    </xf>
    <xf numFmtId="0" fontId="3" fillId="4" borderId="4" xfId="1" applyNumberFormat="1" applyFont="1" applyFill="1" applyBorder="1" applyAlignment="1">
      <alignment horizontal="center" vertical="center" wrapText="1"/>
    </xf>
    <xf numFmtId="164" fontId="3" fillId="0" borderId="0" xfId="1" applyFont="1" applyAlignment="1">
      <alignment vertical="center" wrapText="1"/>
    </xf>
    <xf numFmtId="164" fontId="3" fillId="0" borderId="0" xfId="1" applyFont="1" applyAlignment="1">
      <alignment horizontal="right" vertical="center" wrapText="1"/>
    </xf>
    <xf numFmtId="0" fontId="3" fillId="0" borderId="0" xfId="0" applyFont="1" applyAlignment="1">
      <alignment horizontal="right" vertical="center"/>
    </xf>
    <xf numFmtId="9" fontId="11" fillId="6" borderId="6" xfId="3" applyFont="1" applyFill="1" applyBorder="1" applyAlignment="1">
      <alignment horizontal="center" vertical="center"/>
    </xf>
    <xf numFmtId="9" fontId="11" fillId="0" borderId="0" xfId="3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1" fillId="2" borderId="5" xfId="0" applyFont="1" applyFill="1" applyBorder="1" applyAlignment="1">
      <alignment horizontal="center" vertical="top" wrapText="1"/>
    </xf>
    <xf numFmtId="0" fontId="11" fillId="2" borderId="4" xfId="0" applyFont="1" applyFill="1" applyBorder="1" applyAlignment="1">
      <alignment horizontal="left" vertical="top" wrapText="1"/>
    </xf>
    <xf numFmtId="9" fontId="11" fillId="2" borderId="4" xfId="3" applyFont="1" applyFill="1" applyBorder="1" applyAlignment="1">
      <alignment vertical="top" wrapText="1"/>
    </xf>
    <xf numFmtId="9" fontId="14" fillId="4" borderId="4" xfId="3" applyFont="1" applyFill="1" applyBorder="1" applyAlignment="1">
      <alignment horizontal="center" vertical="top" wrapText="1"/>
    </xf>
    <xf numFmtId="9" fontId="11" fillId="4" borderId="4" xfId="3" applyFont="1" applyFill="1" applyBorder="1" applyAlignment="1">
      <alignment horizontal="center" vertical="top" wrapText="1"/>
    </xf>
    <xf numFmtId="0" fontId="11" fillId="2" borderId="1" xfId="0" applyFont="1" applyFill="1" applyBorder="1" applyAlignment="1">
      <alignment horizontal="center" vertical="top" wrapText="1"/>
    </xf>
    <xf numFmtId="0" fontId="11" fillId="4" borderId="1" xfId="0" applyFont="1" applyFill="1" applyBorder="1" applyAlignment="1">
      <alignment horizontal="center" vertical="top" wrapText="1"/>
    </xf>
    <xf numFmtId="0" fontId="3" fillId="4" borderId="4" xfId="0" applyFont="1" applyFill="1" applyBorder="1" applyAlignment="1">
      <alignment horizontal="left" vertical="top" wrapText="1"/>
    </xf>
    <xf numFmtId="0" fontId="11" fillId="4" borderId="4" xfId="0" applyFont="1" applyFill="1" applyBorder="1" applyAlignment="1">
      <alignment vertical="top" wrapText="1"/>
    </xf>
    <xf numFmtId="0" fontId="8" fillId="4" borderId="0" xfId="0" applyFont="1" applyFill="1" applyAlignment="1">
      <alignment horizontal="center"/>
    </xf>
    <xf numFmtId="0" fontId="7" fillId="4" borderId="0" xfId="0" applyFont="1" applyFill="1"/>
    <xf numFmtId="164" fontId="7" fillId="4" borderId="0" xfId="0" applyNumberFormat="1" applyFont="1" applyFill="1" applyAlignment="1">
      <alignment vertical="top"/>
    </xf>
    <xf numFmtId="0" fontId="11" fillId="4" borderId="2" xfId="0" applyFont="1" applyFill="1" applyBorder="1" applyAlignment="1">
      <alignment horizontal="left" vertical="top" wrapText="1"/>
    </xf>
    <xf numFmtId="0" fontId="11" fillId="0" borderId="2" xfId="0" applyFont="1" applyBorder="1" applyAlignment="1">
      <alignment horizontal="left" vertical="top" wrapText="1"/>
    </xf>
    <xf numFmtId="0" fontId="13" fillId="6" borderId="5" xfId="0" applyFont="1" applyFill="1" applyBorder="1" applyAlignment="1">
      <alignment horizontal="center" vertical="top" wrapText="1"/>
    </xf>
    <xf numFmtId="0" fontId="13" fillId="6" borderId="4" xfId="0" applyFont="1" applyFill="1" applyBorder="1" applyAlignment="1">
      <alignment horizontal="left" vertical="top" wrapText="1"/>
    </xf>
    <xf numFmtId="9" fontId="13" fillId="6" borderId="4" xfId="3" applyFont="1" applyFill="1" applyBorder="1" applyAlignment="1">
      <alignment horizontal="center" vertical="top" wrapText="1"/>
    </xf>
    <xf numFmtId="0" fontId="13" fillId="6" borderId="4" xfId="0" applyFont="1" applyFill="1" applyBorder="1" applyAlignment="1">
      <alignment vertical="top"/>
    </xf>
    <xf numFmtId="164" fontId="2" fillId="6" borderId="4" xfId="1" applyFont="1" applyFill="1" applyBorder="1" applyAlignment="1">
      <alignment vertical="center" wrapText="1"/>
    </xf>
    <xf numFmtId="164" fontId="2" fillId="6" borderId="4" xfId="1" applyFont="1" applyFill="1" applyBorder="1" applyAlignment="1">
      <alignment vertical="center"/>
    </xf>
    <xf numFmtId="0" fontId="2" fillId="6" borderId="7" xfId="0" applyFont="1" applyFill="1" applyBorder="1" applyAlignment="1">
      <alignment horizontal="right" vertical="center"/>
    </xf>
    <xf numFmtId="0" fontId="16" fillId="0" borderId="0" xfId="0" applyFont="1" applyFill="1" applyAlignment="1">
      <alignment horizontal="center"/>
    </xf>
    <xf numFmtId="0" fontId="9" fillId="0" borderId="0" xfId="0" applyFont="1"/>
    <xf numFmtId="164" fontId="9" fillId="0" borderId="0" xfId="0" applyNumberFormat="1" applyFont="1" applyFill="1" applyAlignment="1">
      <alignment vertical="top"/>
    </xf>
    <xf numFmtId="164" fontId="11" fillId="2" borderId="4" xfId="1" applyFont="1" applyFill="1" applyBorder="1" applyAlignment="1">
      <alignment horizontal="center" vertical="center"/>
    </xf>
    <xf numFmtId="0" fontId="7" fillId="0" borderId="4" xfId="0" applyFont="1" applyBorder="1"/>
    <xf numFmtId="0" fontId="11" fillId="0" borderId="5" xfId="0" quotePrefix="1" applyFont="1" applyFill="1" applyBorder="1" applyAlignment="1">
      <alignment horizontal="center" vertical="top" wrapText="1"/>
    </xf>
    <xf numFmtId="0" fontId="11" fillId="0" borderId="5" xfId="0" quotePrefix="1" applyFont="1" applyBorder="1" applyAlignment="1">
      <alignment horizontal="center" vertical="top" wrapText="1"/>
    </xf>
    <xf numFmtId="3" fontId="3" fillId="2" borderId="4" xfId="0" applyNumberFormat="1" applyFont="1" applyFill="1" applyBorder="1" applyAlignment="1">
      <alignment vertical="center" wrapText="1"/>
    </xf>
    <xf numFmtId="3" fontId="3" fillId="2" borderId="4" xfId="0" applyNumberFormat="1" applyFont="1" applyFill="1" applyBorder="1" applyAlignment="1">
      <alignment horizontal="center" vertical="center" wrapText="1"/>
    </xf>
    <xf numFmtId="164" fontId="11" fillId="2" borderId="6" xfId="1" applyFont="1" applyFill="1" applyBorder="1" applyAlignment="1">
      <alignment horizontal="center" vertical="center"/>
    </xf>
    <xf numFmtId="9" fontId="11" fillId="2" borderId="6" xfId="3" applyFont="1" applyFill="1" applyBorder="1" applyAlignment="1">
      <alignment horizontal="center" vertical="center"/>
    </xf>
    <xf numFmtId="164" fontId="11" fillId="2" borderId="6" xfId="1" applyFont="1" applyFill="1" applyBorder="1" applyAlignment="1">
      <alignment horizontal="right" vertical="center"/>
    </xf>
    <xf numFmtId="9" fontId="11" fillId="2" borderId="6" xfId="3" applyFont="1" applyFill="1" applyBorder="1" applyAlignment="1">
      <alignment horizontal="right" vertical="center"/>
    </xf>
    <xf numFmtId="164" fontId="11" fillId="7" borderId="6" xfId="1" applyFont="1" applyFill="1" applyBorder="1" applyAlignment="1">
      <alignment horizontal="center" vertical="center"/>
    </xf>
    <xf numFmtId="9" fontId="11" fillId="7" borderId="6" xfId="3" applyFont="1" applyFill="1" applyBorder="1" applyAlignment="1">
      <alignment horizontal="center" vertical="center"/>
    </xf>
    <xf numFmtId="0" fontId="3" fillId="7" borderId="7" xfId="0" applyFont="1" applyFill="1" applyBorder="1" applyAlignment="1">
      <alignment horizontal="center" vertical="center" wrapText="1"/>
    </xf>
    <xf numFmtId="164" fontId="11" fillId="6" borderId="6" xfId="1" applyFont="1" applyFill="1" applyBorder="1" applyAlignment="1">
      <alignment horizontal="center" vertical="center"/>
    </xf>
    <xf numFmtId="3" fontId="17" fillId="0" borderId="0" xfId="0" applyNumberFormat="1" applyFont="1"/>
    <xf numFmtId="3" fontId="7" fillId="0" borderId="0" xfId="0" applyNumberFormat="1" applyFont="1"/>
    <xf numFmtId="164" fontId="3" fillId="0" borderId="0" xfId="1" applyFont="1" applyAlignment="1">
      <alignment horizontal="center" vertical="top"/>
    </xf>
    <xf numFmtId="0" fontId="15" fillId="0" borderId="0" xfId="0" applyFont="1" applyAlignment="1">
      <alignment horizontal="center"/>
    </xf>
    <xf numFmtId="0" fontId="13" fillId="5" borderId="9" xfId="0" applyFont="1" applyFill="1" applyBorder="1" applyAlignment="1">
      <alignment horizontal="center" vertical="center" wrapText="1"/>
    </xf>
    <xf numFmtId="0" fontId="13" fillId="5" borderId="4" xfId="0" applyFont="1" applyFill="1" applyBorder="1" applyAlignment="1">
      <alignment horizontal="center" vertical="center" wrapText="1"/>
    </xf>
    <xf numFmtId="0" fontId="13" fillId="5" borderId="10" xfId="0" applyFont="1" applyFill="1" applyBorder="1" applyAlignment="1">
      <alignment horizontal="center" vertical="center" wrapText="1"/>
    </xf>
    <xf numFmtId="0" fontId="13" fillId="5" borderId="11" xfId="0" applyFont="1" applyFill="1" applyBorder="1" applyAlignment="1">
      <alignment horizontal="center" vertical="center" wrapText="1"/>
    </xf>
    <xf numFmtId="0" fontId="13" fillId="5" borderId="12" xfId="0" applyFont="1" applyFill="1" applyBorder="1" applyAlignment="1">
      <alignment horizontal="center" vertical="center" wrapText="1"/>
    </xf>
    <xf numFmtId="164" fontId="2" fillId="0" borderId="0" xfId="1" applyFont="1" applyAlignment="1">
      <alignment horizontal="center" vertical="top"/>
    </xf>
    <xf numFmtId="164" fontId="4" fillId="0" borderId="0" xfId="1" applyFont="1" applyAlignment="1">
      <alignment horizontal="center" vertical="top"/>
    </xf>
    <xf numFmtId="0" fontId="15" fillId="0" borderId="0" xfId="0" applyFont="1" applyAlignment="1">
      <alignment horizontal="center" vertical="center"/>
    </xf>
    <xf numFmtId="0" fontId="13" fillId="5" borderId="13" xfId="0" applyFont="1" applyFill="1" applyBorder="1" applyAlignment="1">
      <alignment horizontal="center" vertical="center" wrapText="1"/>
    </xf>
    <xf numFmtId="0" fontId="13" fillId="5" borderId="7" xfId="0" applyFont="1" applyFill="1" applyBorder="1" applyAlignment="1">
      <alignment horizontal="center" vertical="center" wrapText="1"/>
    </xf>
    <xf numFmtId="0" fontId="13" fillId="5" borderId="14" xfId="0" applyFont="1" applyFill="1" applyBorder="1" applyAlignment="1">
      <alignment horizontal="center" vertical="center" wrapText="1"/>
    </xf>
    <xf numFmtId="0" fontId="13" fillId="5" borderId="5" xfId="0" applyFont="1" applyFill="1" applyBorder="1" applyAlignment="1">
      <alignment horizontal="center" vertical="center" wrapText="1"/>
    </xf>
    <xf numFmtId="164" fontId="2" fillId="5" borderId="10" xfId="1" applyFont="1" applyFill="1" applyBorder="1" applyAlignment="1">
      <alignment horizontal="center" vertical="center" wrapText="1"/>
    </xf>
    <xf numFmtId="164" fontId="2" fillId="5" borderId="11" xfId="1" applyFont="1" applyFill="1" applyBorder="1" applyAlignment="1">
      <alignment horizontal="center" vertical="center" wrapText="1"/>
    </xf>
    <xf numFmtId="164" fontId="2" fillId="5" borderId="12" xfId="1" applyFont="1" applyFill="1" applyBorder="1" applyAlignment="1">
      <alignment horizontal="center" vertical="center" wrapText="1"/>
    </xf>
    <xf numFmtId="164" fontId="2" fillId="5" borderId="15" xfId="1" applyFont="1" applyFill="1" applyBorder="1" applyAlignment="1">
      <alignment horizontal="center" vertical="center" wrapText="1"/>
    </xf>
    <xf numFmtId="164" fontId="2" fillId="5" borderId="3" xfId="1" applyFont="1" applyFill="1" applyBorder="1" applyAlignment="1">
      <alignment horizontal="center" vertical="center" wrapText="1"/>
    </xf>
    <xf numFmtId="0" fontId="13" fillId="5" borderId="15" xfId="0" applyFont="1" applyFill="1" applyBorder="1" applyAlignment="1">
      <alignment horizontal="center" vertical="center" wrapText="1"/>
    </xf>
    <xf numFmtId="0" fontId="13" fillId="5" borderId="3" xfId="0" applyFont="1" applyFill="1" applyBorder="1" applyAlignment="1">
      <alignment horizontal="center" vertical="center" wrapText="1"/>
    </xf>
    <xf numFmtId="164" fontId="2" fillId="5" borderId="6" xfId="1" applyFont="1" applyFill="1" applyBorder="1" applyAlignment="1">
      <alignment horizontal="center" vertical="center" wrapText="1"/>
    </xf>
    <xf numFmtId="164" fontId="2" fillId="5" borderId="16" xfId="1" applyFont="1" applyFill="1" applyBorder="1" applyAlignment="1">
      <alignment horizontal="center" vertical="center" wrapText="1"/>
    </xf>
    <xf numFmtId="164" fontId="2" fillId="5" borderId="1" xfId="1" applyFont="1" applyFill="1" applyBorder="1" applyAlignment="1">
      <alignment horizontal="center" vertical="center" wrapText="1"/>
    </xf>
  </cellXfs>
  <cellStyles count="4">
    <cellStyle name="Comma [0]" xfId="1" builtinId="6"/>
    <cellStyle name="Normal" xfId="0" builtinId="0"/>
    <cellStyle name="Normal 2" xfId="2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6"/>
  <sheetViews>
    <sheetView zoomScaleNormal="100" zoomScaleSheetLayoutView="100" zoomScalePageLayoutView="90" workbookViewId="0">
      <selection activeCell="R9" sqref="R9"/>
    </sheetView>
  </sheetViews>
  <sheetFormatPr defaultColWidth="9.140625" defaultRowHeight="12" x14ac:dyDescent="0.2"/>
  <cols>
    <col min="1" max="1" width="3.7109375" style="30" customWidth="1"/>
    <col min="2" max="4" width="11.42578125" style="33" customWidth="1"/>
    <col min="5" max="8" width="5.42578125" style="41" customWidth="1"/>
    <col min="9" max="9" width="11.7109375" style="24" customWidth="1"/>
    <col min="10" max="12" width="14.5703125" style="24" customWidth="1"/>
    <col min="13" max="15" width="8.28515625" style="44" customWidth="1"/>
    <col min="16" max="16" width="8.28515625" style="45" customWidth="1"/>
    <col min="17" max="17" width="13.85546875" style="46" customWidth="1"/>
    <col min="18" max="18" width="12.42578125" style="74" customWidth="1"/>
    <col min="19" max="19" width="16.28515625" style="3" hidden="1" customWidth="1"/>
    <col min="20" max="20" width="1.7109375" style="4" customWidth="1"/>
    <col min="21" max="21" width="9.140625" style="4" customWidth="1"/>
    <col min="22" max="22" width="11.7109375" style="21" bestFit="1" customWidth="1"/>
    <col min="23" max="16384" width="9.140625" style="4"/>
  </cols>
  <sheetData>
    <row r="1" spans="1:22" ht="14.25" x14ac:dyDescent="0.2">
      <c r="A1" s="116" t="s">
        <v>30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3">
        <v>83</v>
      </c>
    </row>
    <row r="2" spans="1:22" ht="14.25" x14ac:dyDescent="0.2">
      <c r="A2" s="116" t="s">
        <v>42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</row>
    <row r="3" spans="1:22" ht="14.25" x14ac:dyDescent="0.2">
      <c r="A3" s="116" t="s">
        <v>23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</row>
    <row r="4" spans="1:22" ht="14.25" x14ac:dyDescent="0.2">
      <c r="A4" s="124" t="s">
        <v>58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</row>
    <row r="5" spans="1:22" ht="12.75" thickBot="1" x14ac:dyDescent="0.25">
      <c r="A5" s="6"/>
      <c r="B5" s="6"/>
      <c r="C5" s="4"/>
      <c r="D5" s="4"/>
      <c r="E5" s="4"/>
      <c r="F5" s="4"/>
      <c r="G5" s="4"/>
      <c r="H5" s="4"/>
      <c r="I5" s="4"/>
      <c r="J5" s="4"/>
      <c r="K5" s="4"/>
      <c r="L5" s="4"/>
      <c r="M5" s="15"/>
      <c r="N5" s="15"/>
      <c r="O5" s="15"/>
      <c r="P5" s="16"/>
      <c r="Q5" s="16"/>
      <c r="R5" s="73"/>
    </row>
    <row r="6" spans="1:22" s="2" customFormat="1" ht="32.25" customHeight="1" x14ac:dyDescent="0.2">
      <c r="A6" s="127" t="s">
        <v>2</v>
      </c>
      <c r="B6" s="117" t="s">
        <v>3</v>
      </c>
      <c r="C6" s="117" t="s">
        <v>4</v>
      </c>
      <c r="D6" s="117" t="s">
        <v>31</v>
      </c>
      <c r="E6" s="119" t="s">
        <v>5</v>
      </c>
      <c r="F6" s="120"/>
      <c r="G6" s="120"/>
      <c r="H6" s="121"/>
      <c r="I6" s="117" t="s">
        <v>6</v>
      </c>
      <c r="J6" s="117" t="s">
        <v>0</v>
      </c>
      <c r="K6" s="134" t="s">
        <v>59</v>
      </c>
      <c r="L6" s="117" t="s">
        <v>7</v>
      </c>
      <c r="M6" s="129" t="s">
        <v>28</v>
      </c>
      <c r="N6" s="130"/>
      <c r="O6" s="130"/>
      <c r="P6" s="131"/>
      <c r="Q6" s="132" t="s">
        <v>29</v>
      </c>
      <c r="R6" s="125" t="s">
        <v>8</v>
      </c>
      <c r="S6" s="8"/>
      <c r="V6" s="1"/>
    </row>
    <row r="7" spans="1:22" s="2" customFormat="1" ht="24.75" customHeight="1" x14ac:dyDescent="0.2">
      <c r="A7" s="128"/>
      <c r="B7" s="118"/>
      <c r="C7" s="118"/>
      <c r="D7" s="118"/>
      <c r="E7" s="35" t="s">
        <v>24</v>
      </c>
      <c r="F7" s="35" t="s">
        <v>25</v>
      </c>
      <c r="G7" s="35" t="s">
        <v>26</v>
      </c>
      <c r="H7" s="35" t="s">
        <v>27</v>
      </c>
      <c r="I7" s="118"/>
      <c r="J7" s="118"/>
      <c r="K7" s="135"/>
      <c r="L7" s="118"/>
      <c r="M7" s="36" t="s">
        <v>24</v>
      </c>
      <c r="N7" s="36" t="s">
        <v>25</v>
      </c>
      <c r="O7" s="36" t="s">
        <v>26</v>
      </c>
      <c r="P7" s="36" t="s">
        <v>27</v>
      </c>
      <c r="Q7" s="133"/>
      <c r="R7" s="126"/>
      <c r="S7" s="9" t="s">
        <v>1</v>
      </c>
      <c r="V7" s="1"/>
    </row>
    <row r="8" spans="1:22" s="11" customFormat="1" x14ac:dyDescent="0.2">
      <c r="A8" s="17" t="s">
        <v>9</v>
      </c>
      <c r="B8" s="18" t="s">
        <v>10</v>
      </c>
      <c r="C8" s="18" t="s">
        <v>11</v>
      </c>
      <c r="D8" s="18" t="s">
        <v>12</v>
      </c>
      <c r="E8" s="18" t="s">
        <v>216</v>
      </c>
      <c r="F8" s="18" t="s">
        <v>13</v>
      </c>
      <c r="G8" s="18" t="s">
        <v>14</v>
      </c>
      <c r="H8" s="18" t="s">
        <v>217</v>
      </c>
      <c r="I8" s="18" t="s">
        <v>15</v>
      </c>
      <c r="J8" s="18" t="s">
        <v>16</v>
      </c>
      <c r="K8" s="18" t="s">
        <v>218</v>
      </c>
      <c r="L8" s="18" t="s">
        <v>17</v>
      </c>
      <c r="M8" s="18" t="s">
        <v>18</v>
      </c>
      <c r="N8" s="18" t="s">
        <v>219</v>
      </c>
      <c r="O8" s="18" t="s">
        <v>220</v>
      </c>
      <c r="P8" s="18" t="s">
        <v>221</v>
      </c>
      <c r="Q8" s="18" t="s">
        <v>222</v>
      </c>
      <c r="R8" s="18" t="s">
        <v>223</v>
      </c>
      <c r="S8" s="10">
        <v>10</v>
      </c>
      <c r="V8" s="34"/>
    </row>
    <row r="9" spans="1:22" s="5" customFormat="1" ht="78.75" x14ac:dyDescent="0.2">
      <c r="A9" s="101" t="s">
        <v>9</v>
      </c>
      <c r="B9" s="29" t="s">
        <v>115</v>
      </c>
      <c r="C9" s="29" t="s">
        <v>114</v>
      </c>
      <c r="D9" s="19" t="s">
        <v>113</v>
      </c>
      <c r="E9" s="37">
        <v>0.25</v>
      </c>
      <c r="F9" s="37">
        <v>0.5</v>
      </c>
      <c r="G9" s="37">
        <v>0.75</v>
      </c>
      <c r="H9" s="37">
        <v>1</v>
      </c>
      <c r="I9" s="29" t="s">
        <v>60</v>
      </c>
      <c r="J9" s="43" t="s">
        <v>61</v>
      </c>
      <c r="K9" s="43" t="s">
        <v>62</v>
      </c>
      <c r="L9" s="29" t="s">
        <v>116</v>
      </c>
      <c r="M9" s="65" t="s">
        <v>119</v>
      </c>
      <c r="N9" s="65"/>
      <c r="O9" s="65"/>
      <c r="P9" s="65"/>
      <c r="Q9" s="48">
        <v>38600000</v>
      </c>
      <c r="R9" s="104" t="s">
        <v>63</v>
      </c>
      <c r="S9" s="3"/>
      <c r="V9" s="7"/>
    </row>
    <row r="10" spans="1:22" s="5" customFormat="1" ht="22.5" x14ac:dyDescent="0.2">
      <c r="A10" s="25"/>
      <c r="B10" s="29"/>
      <c r="C10" s="29"/>
      <c r="D10" s="19"/>
      <c r="E10" s="37"/>
      <c r="F10" s="37"/>
      <c r="G10" s="37"/>
      <c r="H10" s="37"/>
      <c r="I10" s="29"/>
      <c r="J10" s="43"/>
      <c r="K10" s="43"/>
      <c r="L10" s="29" t="s">
        <v>117</v>
      </c>
      <c r="M10" s="65" t="s">
        <v>119</v>
      </c>
      <c r="N10" s="65"/>
      <c r="O10" s="65"/>
      <c r="P10" s="65"/>
      <c r="Q10" s="48"/>
      <c r="R10" s="103"/>
      <c r="S10" s="3"/>
      <c r="V10" s="7"/>
    </row>
    <row r="11" spans="1:22" s="5" customFormat="1" ht="22.5" x14ac:dyDescent="0.2">
      <c r="A11" s="25"/>
      <c r="B11" s="29"/>
      <c r="C11" s="29"/>
      <c r="D11" s="19"/>
      <c r="E11" s="37"/>
      <c r="F11" s="37"/>
      <c r="G11" s="37"/>
      <c r="H11" s="37"/>
      <c r="I11" s="29"/>
      <c r="J11" s="43"/>
      <c r="K11" s="43"/>
      <c r="L11" s="29" t="s">
        <v>118</v>
      </c>
      <c r="M11" s="65" t="s">
        <v>119</v>
      </c>
      <c r="N11" s="65"/>
      <c r="O11" s="65"/>
      <c r="P11" s="65"/>
      <c r="Q11" s="48"/>
      <c r="R11" s="103"/>
      <c r="S11" s="3"/>
      <c r="V11" s="7"/>
    </row>
    <row r="12" spans="1:22" s="5" customFormat="1" ht="51" customHeight="1" x14ac:dyDescent="0.2">
      <c r="A12" s="25"/>
      <c r="B12" s="19"/>
      <c r="C12" s="19"/>
      <c r="D12" s="19"/>
      <c r="E12" s="37"/>
      <c r="F12" s="37"/>
      <c r="G12" s="37"/>
      <c r="H12" s="37"/>
      <c r="I12" s="23"/>
      <c r="J12" s="43"/>
      <c r="K12" s="43" t="s">
        <v>64</v>
      </c>
      <c r="L12" s="28" t="s">
        <v>120</v>
      </c>
      <c r="M12" s="66"/>
      <c r="N12" s="66"/>
      <c r="O12" s="66"/>
      <c r="P12" s="66" t="s">
        <v>119</v>
      </c>
      <c r="Q12" s="48">
        <v>8500000</v>
      </c>
      <c r="R12" s="60" t="s">
        <v>63</v>
      </c>
      <c r="S12" s="3"/>
      <c r="V12" s="7"/>
    </row>
    <row r="13" spans="1:22" s="5" customFormat="1" ht="84" customHeight="1" x14ac:dyDescent="0.2">
      <c r="A13" s="25"/>
      <c r="B13" s="19"/>
      <c r="C13" s="19"/>
      <c r="D13" s="19"/>
      <c r="E13" s="38"/>
      <c r="F13" s="38"/>
      <c r="G13" s="38"/>
      <c r="H13" s="38"/>
      <c r="I13" s="23"/>
      <c r="J13" s="43"/>
      <c r="K13" s="43" t="s">
        <v>65</v>
      </c>
      <c r="L13" s="29" t="s">
        <v>121</v>
      </c>
      <c r="M13" s="66"/>
      <c r="N13" s="66"/>
      <c r="O13" s="66" t="s">
        <v>119</v>
      </c>
      <c r="P13" s="66"/>
      <c r="Q13" s="48">
        <v>8500000</v>
      </c>
      <c r="R13" s="60" t="s">
        <v>63</v>
      </c>
      <c r="S13" s="3"/>
      <c r="V13" s="7"/>
    </row>
    <row r="14" spans="1:22" s="5" customFormat="1" ht="82.5" customHeight="1" x14ac:dyDescent="0.2">
      <c r="A14" s="25"/>
      <c r="B14" s="19"/>
      <c r="C14" s="19"/>
      <c r="D14" s="19"/>
      <c r="E14" s="38"/>
      <c r="F14" s="38"/>
      <c r="G14" s="38"/>
      <c r="H14" s="38"/>
      <c r="I14" s="23"/>
      <c r="J14" s="43"/>
      <c r="K14" s="43" t="s">
        <v>66</v>
      </c>
      <c r="L14" s="29" t="s">
        <v>122</v>
      </c>
      <c r="M14" s="66"/>
      <c r="N14" s="66"/>
      <c r="O14" s="66" t="s">
        <v>119</v>
      </c>
      <c r="P14" s="66"/>
      <c r="Q14" s="48">
        <v>8500000</v>
      </c>
      <c r="R14" s="60" t="s">
        <v>63</v>
      </c>
      <c r="S14" s="3"/>
      <c r="V14" s="7"/>
    </row>
    <row r="15" spans="1:22" s="5" customFormat="1" ht="45" x14ac:dyDescent="0.2">
      <c r="A15" s="25"/>
      <c r="B15" s="19"/>
      <c r="C15" s="19"/>
      <c r="D15" s="19"/>
      <c r="E15" s="42"/>
      <c r="F15" s="37"/>
      <c r="G15" s="37"/>
      <c r="H15" s="42"/>
      <c r="I15" s="23"/>
      <c r="J15" s="43"/>
      <c r="K15" s="43" t="s">
        <v>67</v>
      </c>
      <c r="L15" s="29" t="s">
        <v>123</v>
      </c>
      <c r="M15" s="66"/>
      <c r="N15" s="66"/>
      <c r="O15" s="66"/>
      <c r="P15" s="66" t="s">
        <v>119</v>
      </c>
      <c r="Q15" s="48">
        <v>9420000</v>
      </c>
      <c r="R15" s="60" t="s">
        <v>63</v>
      </c>
      <c r="S15" s="3"/>
      <c r="V15" s="7"/>
    </row>
    <row r="16" spans="1:22" s="5" customFormat="1" ht="67.5" x14ac:dyDescent="0.2">
      <c r="A16" s="25"/>
      <c r="B16" s="19"/>
      <c r="C16" s="19"/>
      <c r="D16" s="19"/>
      <c r="E16" s="37"/>
      <c r="F16" s="37"/>
      <c r="G16" s="37"/>
      <c r="H16" s="37"/>
      <c r="I16" s="23"/>
      <c r="J16" s="43"/>
      <c r="K16" s="43" t="s">
        <v>68</v>
      </c>
      <c r="L16" s="29" t="s">
        <v>124</v>
      </c>
      <c r="M16" s="66" t="s">
        <v>119</v>
      </c>
      <c r="N16" s="66"/>
      <c r="P16" s="66"/>
      <c r="Q16" s="48">
        <v>16800000</v>
      </c>
      <c r="R16" s="60" t="s">
        <v>63</v>
      </c>
      <c r="S16" s="3"/>
      <c r="V16" s="7"/>
    </row>
    <row r="17" spans="1:22" s="5" customFormat="1" ht="40.5" customHeight="1" x14ac:dyDescent="0.2">
      <c r="A17" s="25"/>
      <c r="B17" s="19"/>
      <c r="C17" s="19"/>
      <c r="D17" s="19"/>
      <c r="E17" s="42"/>
      <c r="F17" s="37"/>
      <c r="G17" s="42"/>
      <c r="H17" s="37"/>
      <c r="I17" s="23"/>
      <c r="J17" s="43"/>
      <c r="K17" s="43" t="s">
        <v>69</v>
      </c>
      <c r="L17" s="29" t="s">
        <v>125</v>
      </c>
      <c r="M17" s="66" t="s">
        <v>119</v>
      </c>
      <c r="N17" s="66"/>
      <c r="O17" s="66"/>
      <c r="P17" s="66"/>
      <c r="Q17" s="48">
        <v>20000000</v>
      </c>
      <c r="R17" s="60" t="s">
        <v>63</v>
      </c>
      <c r="S17" s="3"/>
      <c r="V17" s="7"/>
    </row>
    <row r="18" spans="1:22" s="5" customFormat="1" ht="45" x14ac:dyDescent="0.2">
      <c r="A18" s="25"/>
      <c r="B18" s="19"/>
      <c r="C18" s="19"/>
      <c r="D18" s="19"/>
      <c r="E18" s="37"/>
      <c r="F18" s="37"/>
      <c r="G18" s="37"/>
      <c r="H18" s="37"/>
      <c r="I18" s="23"/>
      <c r="J18" s="43" t="s">
        <v>70</v>
      </c>
      <c r="K18" s="43" t="s">
        <v>71</v>
      </c>
      <c r="L18" s="29" t="s">
        <v>126</v>
      </c>
      <c r="M18" s="66" t="s">
        <v>128</v>
      </c>
      <c r="N18" s="66" t="s">
        <v>128</v>
      </c>
      <c r="O18" s="66" t="s">
        <v>128</v>
      </c>
      <c r="P18" s="66" t="s">
        <v>128</v>
      </c>
      <c r="Q18" s="48">
        <v>5335686044</v>
      </c>
      <c r="R18" s="60" t="s">
        <v>63</v>
      </c>
      <c r="S18" s="3"/>
      <c r="V18" s="7"/>
    </row>
    <row r="19" spans="1:22" s="5" customFormat="1" ht="67.5" x14ac:dyDescent="0.2">
      <c r="A19" s="25"/>
      <c r="B19" s="19"/>
      <c r="C19" s="19"/>
      <c r="D19" s="19"/>
      <c r="E19" s="37"/>
      <c r="F19" s="37"/>
      <c r="G19" s="37"/>
      <c r="H19" s="37"/>
      <c r="I19" s="23"/>
      <c r="J19" s="43"/>
      <c r="K19" s="43"/>
      <c r="L19" s="29" t="s">
        <v>127</v>
      </c>
      <c r="M19" s="66" t="s">
        <v>128</v>
      </c>
      <c r="N19" s="66" t="s">
        <v>128</v>
      </c>
      <c r="O19" s="66" t="s">
        <v>128</v>
      </c>
      <c r="P19" s="66" t="s">
        <v>128</v>
      </c>
      <c r="Q19" s="48"/>
      <c r="R19" s="60"/>
      <c r="S19" s="3"/>
      <c r="V19" s="7"/>
    </row>
    <row r="20" spans="1:22" s="5" customFormat="1" ht="67.5" x14ac:dyDescent="0.2">
      <c r="A20" s="25"/>
      <c r="B20" s="19"/>
      <c r="C20" s="19"/>
      <c r="D20" s="19"/>
      <c r="E20" s="38"/>
      <c r="F20" s="38"/>
      <c r="G20" s="38"/>
      <c r="H20" s="38"/>
      <c r="I20" s="23"/>
      <c r="J20" s="43"/>
      <c r="K20" s="43" t="s">
        <v>72</v>
      </c>
      <c r="L20" s="29" t="s">
        <v>129</v>
      </c>
      <c r="M20" s="66" t="s">
        <v>130</v>
      </c>
      <c r="N20" s="66" t="s">
        <v>130</v>
      </c>
      <c r="O20" s="66" t="s">
        <v>130</v>
      </c>
      <c r="P20" s="66" t="s">
        <v>130</v>
      </c>
      <c r="Q20" s="48">
        <v>58370000</v>
      </c>
      <c r="R20" s="60" t="s">
        <v>63</v>
      </c>
      <c r="S20" s="3"/>
      <c r="V20" s="7"/>
    </row>
    <row r="21" spans="1:22" s="5" customFormat="1" ht="33.75" x14ac:dyDescent="0.2">
      <c r="A21" s="25"/>
      <c r="B21" s="19"/>
      <c r="C21" s="19"/>
      <c r="D21" s="19"/>
      <c r="E21" s="38"/>
      <c r="F21" s="38"/>
      <c r="G21" s="38"/>
      <c r="H21" s="38"/>
      <c r="I21" s="23"/>
      <c r="J21" s="43"/>
      <c r="K21" s="43"/>
      <c r="L21" s="29" t="s">
        <v>131</v>
      </c>
      <c r="M21" s="66" t="s">
        <v>132</v>
      </c>
      <c r="N21" s="66" t="s">
        <v>132</v>
      </c>
      <c r="O21" s="66" t="s">
        <v>132</v>
      </c>
      <c r="P21" s="66" t="s">
        <v>132</v>
      </c>
      <c r="Q21" s="48"/>
      <c r="R21" s="60"/>
      <c r="S21" s="3"/>
      <c r="V21" s="7"/>
    </row>
    <row r="22" spans="1:22" s="5" customFormat="1" ht="45" x14ac:dyDescent="0.2">
      <c r="A22" s="25"/>
      <c r="B22" s="19"/>
      <c r="C22" s="19"/>
      <c r="D22" s="19"/>
      <c r="E22" s="37"/>
      <c r="F22" s="37"/>
      <c r="G22" s="37"/>
      <c r="H22" s="37"/>
      <c r="I22" s="23"/>
      <c r="J22" s="43"/>
      <c r="K22" s="43" t="s">
        <v>73</v>
      </c>
      <c r="L22" s="29" t="s">
        <v>133</v>
      </c>
      <c r="M22" s="66" t="s">
        <v>119</v>
      </c>
      <c r="N22" s="66"/>
      <c r="O22" s="66"/>
      <c r="P22" s="66"/>
      <c r="Q22" s="48">
        <v>15000000</v>
      </c>
      <c r="R22" s="60" t="s">
        <v>63</v>
      </c>
      <c r="S22" s="3"/>
      <c r="V22" s="7"/>
    </row>
    <row r="23" spans="1:22" s="5" customFormat="1" ht="33.75" x14ac:dyDescent="0.2">
      <c r="A23" s="25"/>
      <c r="B23" s="19"/>
      <c r="C23" s="19"/>
      <c r="D23" s="19"/>
      <c r="E23" s="37"/>
      <c r="F23" s="37"/>
      <c r="G23" s="37"/>
      <c r="H23" s="37"/>
      <c r="I23" s="23"/>
      <c r="J23" s="43"/>
      <c r="K23" s="43"/>
      <c r="L23" s="29" t="s">
        <v>131</v>
      </c>
      <c r="M23" s="66" t="s">
        <v>134</v>
      </c>
      <c r="N23" s="66" t="s">
        <v>134</v>
      </c>
      <c r="O23" s="66" t="s">
        <v>134</v>
      </c>
      <c r="P23" s="66" t="s">
        <v>134</v>
      </c>
      <c r="Q23" s="48"/>
      <c r="R23" s="60"/>
      <c r="S23" s="3"/>
      <c r="V23" s="7"/>
    </row>
    <row r="24" spans="1:22" s="5" customFormat="1" ht="67.5" x14ac:dyDescent="0.2">
      <c r="A24" s="25"/>
      <c r="B24" s="19"/>
      <c r="C24" s="19"/>
      <c r="D24" s="19"/>
      <c r="E24" s="38"/>
      <c r="F24" s="38"/>
      <c r="G24" s="38"/>
      <c r="H24" s="38"/>
      <c r="I24" s="23"/>
      <c r="J24" s="43"/>
      <c r="K24" s="43" t="s">
        <v>74</v>
      </c>
      <c r="L24" s="29" t="s">
        <v>135</v>
      </c>
      <c r="M24" s="66"/>
      <c r="N24" s="66" t="s">
        <v>119</v>
      </c>
      <c r="O24" s="66"/>
      <c r="P24" s="66"/>
      <c r="Q24" s="48">
        <v>15000000</v>
      </c>
      <c r="R24" s="60" t="s">
        <v>63</v>
      </c>
      <c r="S24" s="3"/>
      <c r="V24" s="7"/>
    </row>
    <row r="25" spans="1:22" s="5" customFormat="1" ht="33.75" x14ac:dyDescent="0.2">
      <c r="A25" s="25"/>
      <c r="B25" s="19"/>
      <c r="C25" s="19"/>
      <c r="D25" s="19"/>
      <c r="E25" s="38"/>
      <c r="F25" s="38"/>
      <c r="G25" s="38"/>
      <c r="H25" s="38"/>
      <c r="I25" s="23"/>
      <c r="J25" s="43"/>
      <c r="K25" s="43"/>
      <c r="L25" s="29" t="s">
        <v>131</v>
      </c>
      <c r="M25" s="66" t="s">
        <v>134</v>
      </c>
      <c r="N25" s="66" t="s">
        <v>134</v>
      </c>
      <c r="O25" s="66" t="s">
        <v>134</v>
      </c>
      <c r="P25" s="66" t="s">
        <v>134</v>
      </c>
      <c r="Q25" s="48"/>
      <c r="R25" s="60"/>
      <c r="S25" s="3"/>
      <c r="V25" s="7"/>
    </row>
    <row r="26" spans="1:22" s="5" customFormat="1" ht="45" x14ac:dyDescent="0.2">
      <c r="A26" s="25"/>
      <c r="B26" s="19"/>
      <c r="C26" s="19"/>
      <c r="D26" s="19"/>
      <c r="E26" s="37"/>
      <c r="F26" s="42"/>
      <c r="G26" s="42"/>
      <c r="H26" s="42"/>
      <c r="I26" s="23"/>
      <c r="J26" s="43" t="s">
        <v>75</v>
      </c>
      <c r="K26" s="43" t="s">
        <v>76</v>
      </c>
      <c r="L26" s="29" t="s">
        <v>136</v>
      </c>
      <c r="M26" s="66" t="s">
        <v>137</v>
      </c>
      <c r="N26" s="66"/>
      <c r="O26" s="66"/>
      <c r="P26" s="66"/>
      <c r="Q26" s="48">
        <v>57600000</v>
      </c>
      <c r="R26" s="61" t="s">
        <v>41</v>
      </c>
      <c r="S26" s="3"/>
      <c r="V26" s="7"/>
    </row>
    <row r="27" spans="1:22" s="5" customFormat="1" ht="45" x14ac:dyDescent="0.2">
      <c r="A27" s="75"/>
      <c r="B27" s="76"/>
      <c r="C27" s="76"/>
      <c r="D27" s="76"/>
      <c r="E27" s="77"/>
      <c r="F27" s="77"/>
      <c r="G27" s="77"/>
      <c r="H27" s="77"/>
      <c r="I27" s="23"/>
      <c r="J27" s="43" t="s">
        <v>77</v>
      </c>
      <c r="K27" s="43" t="s">
        <v>78</v>
      </c>
      <c r="L27" s="29" t="s">
        <v>138</v>
      </c>
      <c r="M27" s="65"/>
      <c r="N27" s="65"/>
      <c r="O27" s="65" t="s">
        <v>139</v>
      </c>
      <c r="P27" s="65"/>
      <c r="Q27" s="48">
        <v>5000000</v>
      </c>
      <c r="R27" s="61" t="s">
        <v>41</v>
      </c>
      <c r="S27" s="3"/>
      <c r="V27" s="7"/>
    </row>
    <row r="28" spans="1:22" s="5" customFormat="1" ht="45" x14ac:dyDescent="0.2">
      <c r="A28" s="80"/>
      <c r="B28" s="76"/>
      <c r="C28" s="76"/>
      <c r="D28" s="76"/>
      <c r="E28" s="77"/>
      <c r="F28" s="77"/>
      <c r="G28" s="77"/>
      <c r="H28" s="77"/>
      <c r="I28" s="23"/>
      <c r="J28" s="43"/>
      <c r="K28" s="43" t="s">
        <v>79</v>
      </c>
      <c r="L28" s="29" t="s">
        <v>140</v>
      </c>
      <c r="M28" s="65" t="s">
        <v>142</v>
      </c>
      <c r="N28" s="65"/>
      <c r="O28" s="65"/>
      <c r="P28" s="65"/>
      <c r="Q28" s="48">
        <v>112265000</v>
      </c>
      <c r="R28" s="61" t="s">
        <v>41</v>
      </c>
      <c r="S28" s="3"/>
      <c r="V28" s="7"/>
    </row>
    <row r="29" spans="1:22" s="5" customFormat="1" ht="45" x14ac:dyDescent="0.2">
      <c r="A29" s="80"/>
      <c r="B29" s="76"/>
      <c r="C29" s="76"/>
      <c r="D29" s="76"/>
      <c r="E29" s="77"/>
      <c r="F29" s="77"/>
      <c r="G29" s="77"/>
      <c r="H29" s="77"/>
      <c r="I29" s="23"/>
      <c r="J29" s="43"/>
      <c r="K29" s="43"/>
      <c r="L29" s="29" t="s">
        <v>141</v>
      </c>
      <c r="M29" s="65" t="s">
        <v>143</v>
      </c>
      <c r="N29" s="65"/>
      <c r="O29" s="65"/>
      <c r="P29" s="65"/>
      <c r="Q29" s="48"/>
      <c r="R29" s="61"/>
      <c r="S29" s="3"/>
      <c r="V29" s="7"/>
    </row>
    <row r="30" spans="1:22" s="5" customFormat="1" ht="33.75" x14ac:dyDescent="0.2">
      <c r="A30" s="80"/>
      <c r="B30" s="76"/>
      <c r="C30" s="76"/>
      <c r="D30" s="76"/>
      <c r="E30" s="77"/>
      <c r="F30" s="77"/>
      <c r="G30" s="77"/>
      <c r="H30" s="77"/>
      <c r="I30" s="23"/>
      <c r="J30" s="43"/>
      <c r="K30" s="43" t="s">
        <v>80</v>
      </c>
      <c r="L30" s="29" t="s">
        <v>144</v>
      </c>
      <c r="M30" s="65" t="s">
        <v>145</v>
      </c>
      <c r="N30" s="65"/>
      <c r="O30" s="65"/>
      <c r="P30" s="65"/>
      <c r="Q30" s="48">
        <v>21225500</v>
      </c>
      <c r="R30" s="61" t="s">
        <v>41</v>
      </c>
      <c r="S30" s="3"/>
      <c r="V30" s="7"/>
    </row>
    <row r="31" spans="1:22" s="5" customFormat="1" ht="33.75" x14ac:dyDescent="0.2">
      <c r="A31" s="80"/>
      <c r="B31" s="76"/>
      <c r="C31" s="76"/>
      <c r="D31" s="76"/>
      <c r="E31" s="77"/>
      <c r="F31" s="77"/>
      <c r="G31" s="77"/>
      <c r="H31" s="77"/>
      <c r="I31" s="23"/>
      <c r="J31" s="43"/>
      <c r="K31" s="43" t="s">
        <v>81</v>
      </c>
      <c r="L31" s="29" t="s">
        <v>146</v>
      </c>
      <c r="M31" s="65" t="s">
        <v>148</v>
      </c>
      <c r="N31" s="65"/>
      <c r="O31" s="65"/>
      <c r="P31" s="65"/>
      <c r="Q31" s="48">
        <v>10240000</v>
      </c>
      <c r="R31" s="61" t="s">
        <v>41</v>
      </c>
      <c r="S31" s="3"/>
      <c r="V31" s="7"/>
    </row>
    <row r="32" spans="1:22" s="5" customFormat="1" ht="22.5" x14ac:dyDescent="0.2">
      <c r="A32" s="80"/>
      <c r="B32" s="76"/>
      <c r="C32" s="76"/>
      <c r="D32" s="76"/>
      <c r="E32" s="77"/>
      <c r="F32" s="77"/>
      <c r="G32" s="77"/>
      <c r="H32" s="77"/>
      <c r="I32" s="23"/>
      <c r="J32" s="43"/>
      <c r="K32" s="43"/>
      <c r="L32" s="29" t="s">
        <v>147</v>
      </c>
      <c r="M32" s="65" t="s">
        <v>149</v>
      </c>
      <c r="N32" s="65"/>
      <c r="O32" s="65"/>
      <c r="P32" s="65"/>
      <c r="Q32" s="48"/>
      <c r="R32" s="61"/>
      <c r="S32" s="3"/>
      <c r="V32" s="7"/>
    </row>
    <row r="33" spans="1:22" s="5" customFormat="1" ht="56.25" x14ac:dyDescent="0.2">
      <c r="A33" s="80"/>
      <c r="B33" s="76"/>
      <c r="C33" s="76"/>
      <c r="D33" s="76"/>
      <c r="E33" s="77"/>
      <c r="F33" s="77"/>
      <c r="G33" s="77"/>
      <c r="H33" s="77"/>
      <c r="I33" s="23"/>
      <c r="J33" s="43"/>
      <c r="K33" s="43" t="s">
        <v>82</v>
      </c>
      <c r="L33" s="29" t="s">
        <v>150</v>
      </c>
      <c r="M33" s="65" t="s">
        <v>151</v>
      </c>
      <c r="N33" s="65" t="s">
        <v>151</v>
      </c>
      <c r="O33" s="65" t="s">
        <v>151</v>
      </c>
      <c r="P33" s="65" t="s">
        <v>151</v>
      </c>
      <c r="Q33" s="48">
        <v>10800000</v>
      </c>
      <c r="R33" s="61" t="s">
        <v>41</v>
      </c>
      <c r="S33" s="3"/>
      <c r="V33" s="7"/>
    </row>
    <row r="34" spans="1:22" s="5" customFormat="1" ht="45" x14ac:dyDescent="0.2">
      <c r="A34" s="80"/>
      <c r="B34" s="76"/>
      <c r="C34" s="76"/>
      <c r="D34" s="76"/>
      <c r="E34" s="77"/>
      <c r="F34" s="77"/>
      <c r="G34" s="77"/>
      <c r="H34" s="77"/>
      <c r="I34" s="23"/>
      <c r="J34" s="43"/>
      <c r="K34" s="43" t="s">
        <v>83</v>
      </c>
      <c r="L34" s="29" t="s">
        <v>152</v>
      </c>
      <c r="M34" s="65" t="s">
        <v>154</v>
      </c>
      <c r="N34" s="65" t="s">
        <v>154</v>
      </c>
      <c r="O34" s="65" t="s">
        <v>154</v>
      </c>
      <c r="P34" s="65" t="s">
        <v>154</v>
      </c>
      <c r="Q34" s="99">
        <v>323670000</v>
      </c>
      <c r="R34" s="61" t="s">
        <v>41</v>
      </c>
      <c r="S34" s="3"/>
      <c r="V34" s="7"/>
    </row>
    <row r="35" spans="1:22" s="5" customFormat="1" ht="33.75" x14ac:dyDescent="0.2">
      <c r="A35" s="80"/>
      <c r="B35" s="76"/>
      <c r="C35" s="76"/>
      <c r="D35" s="76"/>
      <c r="E35" s="77"/>
      <c r="F35" s="77"/>
      <c r="G35" s="77"/>
      <c r="H35" s="77"/>
      <c r="I35" s="23"/>
      <c r="J35" s="43"/>
      <c r="K35" s="43"/>
      <c r="L35" s="29" t="s">
        <v>153</v>
      </c>
      <c r="M35" s="65" t="s">
        <v>158</v>
      </c>
      <c r="N35" s="65" t="s">
        <v>157</v>
      </c>
      <c r="O35" s="65" t="s">
        <v>156</v>
      </c>
      <c r="P35" s="65" t="s">
        <v>155</v>
      </c>
      <c r="Q35" s="48"/>
      <c r="R35" s="61"/>
      <c r="S35" s="3"/>
      <c r="V35" s="7"/>
    </row>
    <row r="36" spans="1:22" s="5" customFormat="1" ht="45" x14ac:dyDescent="0.2">
      <c r="A36" s="80"/>
      <c r="B36" s="76"/>
      <c r="C36" s="76"/>
      <c r="D36" s="76"/>
      <c r="E36" s="77"/>
      <c r="F36" s="77"/>
      <c r="G36" s="77"/>
      <c r="H36" s="77"/>
      <c r="I36" s="23"/>
      <c r="J36" s="43" t="s">
        <v>84</v>
      </c>
      <c r="K36" s="43" t="s">
        <v>85</v>
      </c>
      <c r="L36" s="29" t="s">
        <v>159</v>
      </c>
      <c r="M36" s="65" t="s">
        <v>128</v>
      </c>
      <c r="N36" s="65" t="s">
        <v>128</v>
      </c>
      <c r="O36" s="65" t="s">
        <v>128</v>
      </c>
      <c r="P36" s="65" t="s">
        <v>128</v>
      </c>
      <c r="Q36" s="48">
        <v>27720000</v>
      </c>
      <c r="R36" s="61" t="s">
        <v>41</v>
      </c>
      <c r="S36" s="3"/>
      <c r="V36" s="7"/>
    </row>
    <row r="37" spans="1:22" s="5" customFormat="1" ht="33.75" x14ac:dyDescent="0.2">
      <c r="A37" s="80"/>
      <c r="B37" s="76"/>
      <c r="C37" s="76"/>
      <c r="D37" s="76"/>
      <c r="E37" s="77"/>
      <c r="F37" s="77"/>
      <c r="G37" s="77"/>
      <c r="H37" s="77"/>
      <c r="I37" s="23"/>
      <c r="J37" s="43"/>
      <c r="K37" s="43" t="s">
        <v>86</v>
      </c>
      <c r="L37" s="29" t="s">
        <v>160</v>
      </c>
      <c r="M37" s="65" t="s">
        <v>164</v>
      </c>
      <c r="N37" s="65" t="s">
        <v>164</v>
      </c>
      <c r="O37" s="65" t="s">
        <v>164</v>
      </c>
      <c r="P37" s="65" t="s">
        <v>164</v>
      </c>
      <c r="Q37" s="48">
        <v>87000000</v>
      </c>
      <c r="R37" s="61" t="s">
        <v>41</v>
      </c>
      <c r="S37" s="3"/>
      <c r="V37" s="7"/>
    </row>
    <row r="38" spans="1:22" s="5" customFormat="1" ht="22.5" x14ac:dyDescent="0.2">
      <c r="A38" s="80"/>
      <c r="B38" s="76"/>
      <c r="C38" s="76"/>
      <c r="D38" s="76"/>
      <c r="E38" s="77"/>
      <c r="F38" s="77"/>
      <c r="G38" s="77"/>
      <c r="H38" s="77"/>
      <c r="I38" s="23"/>
      <c r="J38" s="43"/>
      <c r="K38" s="43"/>
      <c r="L38" s="29" t="s">
        <v>161</v>
      </c>
      <c r="M38" s="65" t="s">
        <v>165</v>
      </c>
      <c r="N38" s="65" t="s">
        <v>165</v>
      </c>
      <c r="O38" s="65" t="s">
        <v>165</v>
      </c>
      <c r="P38" s="65" t="s">
        <v>165</v>
      </c>
      <c r="Q38" s="48"/>
      <c r="R38" s="61"/>
      <c r="S38" s="3"/>
      <c r="V38" s="7"/>
    </row>
    <row r="39" spans="1:22" s="5" customFormat="1" ht="22.5" x14ac:dyDescent="0.2">
      <c r="A39" s="80"/>
      <c r="B39" s="76"/>
      <c r="C39" s="76"/>
      <c r="D39" s="76"/>
      <c r="E39" s="77"/>
      <c r="F39" s="77"/>
      <c r="G39" s="77"/>
      <c r="H39" s="77"/>
      <c r="I39" s="23"/>
      <c r="J39" s="43"/>
      <c r="K39" s="43"/>
      <c r="L39" s="29" t="s">
        <v>162</v>
      </c>
      <c r="M39" s="65" t="s">
        <v>164</v>
      </c>
      <c r="N39" s="65" t="s">
        <v>164</v>
      </c>
      <c r="O39" s="65" t="s">
        <v>164</v>
      </c>
      <c r="P39" s="65" t="s">
        <v>164</v>
      </c>
      <c r="Q39" s="48"/>
      <c r="R39" s="61"/>
      <c r="S39" s="3"/>
      <c r="V39" s="7"/>
    </row>
    <row r="40" spans="1:22" s="5" customFormat="1" ht="33.75" x14ac:dyDescent="0.2">
      <c r="A40" s="80"/>
      <c r="B40" s="76"/>
      <c r="C40" s="76"/>
      <c r="D40" s="76"/>
      <c r="E40" s="77"/>
      <c r="F40" s="77"/>
      <c r="G40" s="77"/>
      <c r="H40" s="77"/>
      <c r="I40" s="23"/>
      <c r="J40" s="43"/>
      <c r="K40" s="43"/>
      <c r="L40" s="29" t="s">
        <v>163</v>
      </c>
      <c r="M40" s="65" t="s">
        <v>164</v>
      </c>
      <c r="N40" s="65" t="s">
        <v>164</v>
      </c>
      <c r="O40" s="65" t="s">
        <v>164</v>
      </c>
      <c r="P40" s="65" t="s">
        <v>164</v>
      </c>
      <c r="Q40" s="48"/>
      <c r="R40" s="61"/>
      <c r="S40" s="3"/>
      <c r="V40" s="7"/>
    </row>
    <row r="41" spans="1:22" s="5" customFormat="1" ht="78.75" x14ac:dyDescent="0.2">
      <c r="A41" s="80"/>
      <c r="B41" s="76"/>
      <c r="C41" s="76"/>
      <c r="D41" s="76"/>
      <c r="E41" s="77"/>
      <c r="F41" s="77"/>
      <c r="G41" s="77"/>
      <c r="H41" s="77"/>
      <c r="I41" s="23"/>
      <c r="J41" s="43" t="s">
        <v>87</v>
      </c>
      <c r="K41" s="43" t="s">
        <v>88</v>
      </c>
      <c r="L41" s="29" t="s">
        <v>166</v>
      </c>
      <c r="M41" s="65" t="s">
        <v>168</v>
      </c>
      <c r="N41" s="65"/>
      <c r="O41" s="65"/>
      <c r="P41" s="65"/>
      <c r="Q41" s="48">
        <v>84540000</v>
      </c>
      <c r="R41" s="61" t="s">
        <v>41</v>
      </c>
      <c r="S41" s="3"/>
      <c r="V41" s="7"/>
    </row>
    <row r="42" spans="1:22" s="5" customFormat="1" ht="33.75" x14ac:dyDescent="0.2">
      <c r="A42" s="80"/>
      <c r="B42" s="76"/>
      <c r="C42" s="76"/>
      <c r="D42" s="76"/>
      <c r="E42" s="77"/>
      <c r="F42" s="77"/>
      <c r="G42" s="77"/>
      <c r="H42" s="77"/>
      <c r="I42" s="23"/>
      <c r="J42" s="43"/>
      <c r="K42" s="43"/>
      <c r="L42" s="29" t="s">
        <v>167</v>
      </c>
      <c r="M42" s="65"/>
      <c r="N42" s="65"/>
      <c r="O42" s="65" t="s">
        <v>169</v>
      </c>
      <c r="P42" s="65"/>
      <c r="Q42" s="48"/>
      <c r="R42" s="61"/>
      <c r="S42" s="3"/>
      <c r="V42" s="7"/>
    </row>
    <row r="43" spans="1:22" s="5" customFormat="1" ht="33.75" x14ac:dyDescent="0.2">
      <c r="A43" s="80"/>
      <c r="B43" s="76"/>
      <c r="C43" s="76"/>
      <c r="D43" s="76"/>
      <c r="E43" s="77"/>
      <c r="F43" s="77"/>
      <c r="G43" s="77"/>
      <c r="H43" s="77"/>
      <c r="I43" s="23"/>
      <c r="J43" s="43"/>
      <c r="K43" s="43" t="s">
        <v>89</v>
      </c>
      <c r="L43" s="29" t="s">
        <v>170</v>
      </c>
      <c r="M43" s="65"/>
      <c r="N43" s="65"/>
      <c r="O43" s="65"/>
      <c r="P43" s="65" t="s">
        <v>143</v>
      </c>
      <c r="Q43" s="48">
        <v>12140000</v>
      </c>
      <c r="R43" s="61" t="s">
        <v>41</v>
      </c>
      <c r="S43" s="3"/>
      <c r="V43" s="7"/>
    </row>
    <row r="44" spans="1:22" s="5" customFormat="1" ht="45" x14ac:dyDescent="0.2">
      <c r="A44" s="80"/>
      <c r="B44" s="76"/>
      <c r="C44" s="76"/>
      <c r="D44" s="76"/>
      <c r="E44" s="77"/>
      <c r="F44" s="77"/>
      <c r="G44" s="77"/>
      <c r="H44" s="77"/>
      <c r="I44" s="23"/>
      <c r="J44" s="43"/>
      <c r="K44" s="43" t="s">
        <v>90</v>
      </c>
      <c r="L44" s="29" t="s">
        <v>171</v>
      </c>
      <c r="M44" s="65" t="s">
        <v>172</v>
      </c>
      <c r="N44" s="65"/>
      <c r="O44" s="65"/>
      <c r="P44" s="65"/>
      <c r="Q44" s="48">
        <v>52250000</v>
      </c>
      <c r="R44" s="61" t="s">
        <v>41</v>
      </c>
      <c r="S44" s="3"/>
      <c r="V44" s="7"/>
    </row>
    <row r="45" spans="1:22" s="85" customFormat="1" x14ac:dyDescent="0.2">
      <c r="A45" s="81"/>
      <c r="B45" s="31"/>
      <c r="C45" s="31"/>
      <c r="D45" s="31"/>
      <c r="E45" s="39"/>
      <c r="F45" s="39"/>
      <c r="G45" s="39"/>
      <c r="H45" s="39"/>
      <c r="I45" s="22"/>
      <c r="J45" s="82"/>
      <c r="K45" s="82"/>
      <c r="L45" s="83"/>
      <c r="M45" s="67"/>
      <c r="N45" s="67"/>
      <c r="O45" s="67"/>
      <c r="P45" s="67"/>
      <c r="Q45" s="49"/>
      <c r="R45" s="62"/>
      <c r="S45" s="84"/>
      <c r="V45" s="86"/>
    </row>
    <row r="46" spans="1:22" ht="78.75" x14ac:dyDescent="0.2">
      <c r="A46" s="102" t="s">
        <v>10</v>
      </c>
      <c r="B46" s="14" t="s">
        <v>174</v>
      </c>
      <c r="C46" s="14" t="s">
        <v>175</v>
      </c>
      <c r="D46" s="14" t="s">
        <v>173</v>
      </c>
      <c r="E46" s="37"/>
      <c r="F46" s="37"/>
      <c r="G46" s="37">
        <v>0.18</v>
      </c>
      <c r="H46" s="37"/>
      <c r="I46" s="29" t="s">
        <v>91</v>
      </c>
      <c r="J46" s="43" t="s">
        <v>92</v>
      </c>
      <c r="K46" s="43" t="s">
        <v>93</v>
      </c>
      <c r="L46" s="20" t="s">
        <v>176</v>
      </c>
      <c r="M46" s="64"/>
      <c r="N46" s="64"/>
      <c r="O46" s="64" t="s">
        <v>178</v>
      </c>
      <c r="P46" s="64"/>
      <c r="Q46" s="50">
        <v>92725850</v>
      </c>
      <c r="R46" s="63" t="s">
        <v>47</v>
      </c>
      <c r="V46" s="7"/>
    </row>
    <row r="47" spans="1:22" ht="33.75" x14ac:dyDescent="0.2">
      <c r="A47" s="27"/>
      <c r="B47" s="14"/>
      <c r="C47" s="14"/>
      <c r="D47" s="14"/>
      <c r="E47" s="37"/>
      <c r="F47" s="37"/>
      <c r="G47" s="37"/>
      <c r="H47" s="37"/>
      <c r="I47" s="29"/>
      <c r="J47" s="43"/>
      <c r="K47" s="43"/>
      <c r="L47" s="20" t="s">
        <v>177</v>
      </c>
      <c r="M47" s="64"/>
      <c r="N47" s="64"/>
      <c r="O47" s="64" t="s">
        <v>178</v>
      </c>
      <c r="P47" s="64"/>
      <c r="Q47" s="50"/>
      <c r="R47" s="63"/>
      <c r="V47" s="7"/>
    </row>
    <row r="48" spans="1:22" ht="67.5" x14ac:dyDescent="0.2">
      <c r="A48" s="27"/>
      <c r="B48" s="32"/>
      <c r="C48" s="32"/>
      <c r="D48" s="32"/>
      <c r="E48" s="42"/>
      <c r="F48" s="37" t="s">
        <v>56</v>
      </c>
      <c r="G48" s="42"/>
      <c r="H48" s="42"/>
      <c r="I48" s="23"/>
      <c r="J48" s="43"/>
      <c r="K48" s="43" t="s">
        <v>94</v>
      </c>
      <c r="L48" s="20" t="s">
        <v>179</v>
      </c>
      <c r="M48" s="64" t="s">
        <v>180</v>
      </c>
      <c r="N48" s="64"/>
      <c r="O48" s="64"/>
      <c r="P48" s="64"/>
      <c r="Q48" s="50">
        <v>25210000</v>
      </c>
      <c r="R48" s="63" t="s">
        <v>49</v>
      </c>
      <c r="V48" s="7"/>
    </row>
    <row r="49" spans="1:22" ht="33.75" x14ac:dyDescent="0.2">
      <c r="A49" s="27"/>
      <c r="B49" s="32"/>
      <c r="C49" s="32"/>
      <c r="D49" s="32"/>
      <c r="E49" s="40"/>
      <c r="F49" s="40"/>
      <c r="G49" s="40"/>
      <c r="H49" s="40"/>
      <c r="I49" s="23"/>
      <c r="J49" s="43"/>
      <c r="K49" s="43" t="s">
        <v>95</v>
      </c>
      <c r="L49" s="20" t="s">
        <v>181</v>
      </c>
      <c r="M49" s="64" t="s">
        <v>184</v>
      </c>
      <c r="N49" s="64"/>
      <c r="O49" s="64" t="s">
        <v>57</v>
      </c>
      <c r="P49" s="64"/>
      <c r="Q49" s="50">
        <v>69650000</v>
      </c>
      <c r="R49" s="63" t="s">
        <v>48</v>
      </c>
      <c r="V49" s="7"/>
    </row>
    <row r="50" spans="1:22" ht="33.75" x14ac:dyDescent="0.2">
      <c r="A50" s="27"/>
      <c r="B50" s="32"/>
      <c r="C50" s="32"/>
      <c r="D50" s="32"/>
      <c r="E50" s="40"/>
      <c r="F50" s="40"/>
      <c r="G50" s="40"/>
      <c r="H50" s="40"/>
      <c r="I50" s="23"/>
      <c r="J50" s="43"/>
      <c r="K50" s="43"/>
      <c r="L50" s="20" t="s">
        <v>182</v>
      </c>
      <c r="M50" s="64" t="s">
        <v>184</v>
      </c>
      <c r="N50" s="64"/>
      <c r="O50" s="64"/>
      <c r="P50" s="64"/>
      <c r="Q50" s="50"/>
      <c r="R50" s="63"/>
      <c r="V50" s="7"/>
    </row>
    <row r="51" spans="1:22" ht="33.75" x14ac:dyDescent="0.2">
      <c r="A51" s="27"/>
      <c r="B51" s="32"/>
      <c r="C51" s="32"/>
      <c r="D51" s="32"/>
      <c r="E51" s="40"/>
      <c r="F51" s="40"/>
      <c r="G51" s="40"/>
      <c r="H51" s="40"/>
      <c r="I51" s="23"/>
      <c r="J51" s="43"/>
      <c r="K51" s="43"/>
      <c r="L51" s="20" t="s">
        <v>183</v>
      </c>
      <c r="M51" s="64"/>
      <c r="N51" s="64" t="s">
        <v>185</v>
      </c>
      <c r="O51" s="64"/>
      <c r="P51" s="64" t="s">
        <v>185</v>
      </c>
      <c r="Q51" s="50"/>
      <c r="R51" s="63"/>
      <c r="V51" s="7"/>
    </row>
    <row r="52" spans="1:22" ht="22.5" x14ac:dyDescent="0.2">
      <c r="A52" s="27"/>
      <c r="B52" s="32"/>
      <c r="C52" s="32"/>
      <c r="D52" s="32"/>
      <c r="E52" s="40"/>
      <c r="F52" s="40"/>
      <c r="G52" s="40"/>
      <c r="H52" s="40"/>
      <c r="I52" s="23"/>
      <c r="J52" s="43"/>
      <c r="K52" s="43"/>
      <c r="L52" s="20" t="s">
        <v>46</v>
      </c>
      <c r="M52" s="64"/>
      <c r="N52" s="64"/>
      <c r="O52" s="64" t="s">
        <v>186</v>
      </c>
      <c r="P52" s="64"/>
      <c r="Q52" s="50"/>
      <c r="R52" s="63"/>
      <c r="V52" s="7"/>
    </row>
    <row r="53" spans="1:22" ht="45" x14ac:dyDescent="0.2">
      <c r="A53" s="27"/>
      <c r="B53" s="32"/>
      <c r="C53" s="32"/>
      <c r="D53" s="32"/>
      <c r="E53" s="37"/>
      <c r="F53" s="37"/>
      <c r="G53" s="37"/>
      <c r="H53" s="37"/>
      <c r="I53" s="23"/>
      <c r="J53" s="43"/>
      <c r="K53" s="43" t="s">
        <v>96</v>
      </c>
      <c r="L53" s="29" t="s">
        <v>187</v>
      </c>
      <c r="M53" s="64" t="s">
        <v>39</v>
      </c>
      <c r="N53" s="64"/>
      <c r="O53" s="64"/>
      <c r="P53" s="64"/>
      <c r="Q53" s="48">
        <v>25000000</v>
      </c>
      <c r="R53" s="63" t="s">
        <v>48</v>
      </c>
      <c r="V53" s="7"/>
    </row>
    <row r="54" spans="1:22" ht="33.75" x14ac:dyDescent="0.2">
      <c r="A54" s="27"/>
      <c r="B54" s="88"/>
      <c r="C54" s="88"/>
      <c r="D54" s="88"/>
      <c r="E54" s="37"/>
      <c r="F54" s="37"/>
      <c r="G54" s="37"/>
      <c r="H54" s="37"/>
      <c r="I54" s="23"/>
      <c r="J54" s="43" t="s">
        <v>97</v>
      </c>
      <c r="K54" s="43" t="s">
        <v>98</v>
      </c>
      <c r="L54" s="29" t="s">
        <v>188</v>
      </c>
      <c r="M54" s="64" t="s">
        <v>185</v>
      </c>
      <c r="N54" s="64" t="s">
        <v>190</v>
      </c>
      <c r="O54" s="64"/>
      <c r="P54" s="64"/>
      <c r="Q54" s="48">
        <v>60000000</v>
      </c>
      <c r="R54" s="63" t="s">
        <v>50</v>
      </c>
      <c r="V54" s="7"/>
    </row>
    <row r="55" spans="1:22" ht="78.75" x14ac:dyDescent="0.2">
      <c r="A55" s="27"/>
      <c r="B55" s="88"/>
      <c r="C55" s="88"/>
      <c r="D55" s="88"/>
      <c r="E55" s="37"/>
      <c r="F55" s="37"/>
      <c r="G55" s="37"/>
      <c r="H55" s="37"/>
      <c r="I55" s="23"/>
      <c r="J55" s="43"/>
      <c r="K55" s="43"/>
      <c r="L55" s="29" t="s">
        <v>189</v>
      </c>
      <c r="M55" s="64" t="s">
        <v>39</v>
      </c>
      <c r="N55" s="64" t="s">
        <v>185</v>
      </c>
      <c r="O55" s="64"/>
      <c r="P55" s="64"/>
      <c r="Q55" s="48"/>
      <c r="R55" s="63"/>
      <c r="V55" s="7"/>
    </row>
    <row r="56" spans="1:22" ht="56.25" x14ac:dyDescent="0.2">
      <c r="A56" s="27"/>
      <c r="B56" s="88"/>
      <c r="C56" s="88"/>
      <c r="D56" s="88"/>
      <c r="E56" s="37"/>
      <c r="F56" s="37"/>
      <c r="G56" s="37"/>
      <c r="H56" s="37"/>
      <c r="I56" s="23"/>
      <c r="J56" s="43"/>
      <c r="K56" s="43" t="s">
        <v>99</v>
      </c>
      <c r="L56" s="29" t="s">
        <v>191</v>
      </c>
      <c r="M56" s="64"/>
      <c r="N56" s="64" t="s">
        <v>39</v>
      </c>
      <c r="O56" s="64"/>
      <c r="P56" s="64" t="s">
        <v>39</v>
      </c>
      <c r="Q56" s="48">
        <v>90000000</v>
      </c>
      <c r="R56" s="63" t="s">
        <v>100</v>
      </c>
      <c r="V56" s="7"/>
    </row>
    <row r="57" spans="1:22" ht="78.75" x14ac:dyDescent="0.2">
      <c r="A57" s="27"/>
      <c r="B57" s="88"/>
      <c r="C57" s="88"/>
      <c r="D57" s="88"/>
      <c r="E57" s="37"/>
      <c r="F57" s="37"/>
      <c r="G57" s="37"/>
      <c r="H57" s="37"/>
      <c r="I57" s="23"/>
      <c r="J57" s="43"/>
      <c r="K57" s="43" t="s">
        <v>101</v>
      </c>
      <c r="L57" s="29" t="s">
        <v>192</v>
      </c>
      <c r="M57" s="64"/>
      <c r="N57" s="64" t="s">
        <v>185</v>
      </c>
      <c r="O57" s="64"/>
      <c r="P57" s="64"/>
      <c r="Q57" s="48">
        <v>121550000</v>
      </c>
      <c r="R57" s="63" t="s">
        <v>50</v>
      </c>
      <c r="V57" s="7"/>
    </row>
    <row r="58" spans="1:22" ht="101.25" x14ac:dyDescent="0.2">
      <c r="A58" s="27"/>
      <c r="B58" s="88"/>
      <c r="C58" s="88"/>
      <c r="D58" s="88"/>
      <c r="E58" s="37"/>
      <c r="F58" s="37"/>
      <c r="G58" s="37"/>
      <c r="H58" s="37"/>
      <c r="I58" s="23"/>
      <c r="J58" s="43" t="s">
        <v>102</v>
      </c>
      <c r="K58" s="43" t="s">
        <v>103</v>
      </c>
      <c r="L58" s="29" t="s">
        <v>193</v>
      </c>
      <c r="M58" s="64"/>
      <c r="N58" s="64"/>
      <c r="O58" s="64" t="s">
        <v>194</v>
      </c>
      <c r="P58" s="64"/>
      <c r="Q58" s="48">
        <v>67974000</v>
      </c>
      <c r="R58" s="63" t="s">
        <v>49</v>
      </c>
      <c r="V58" s="7"/>
    </row>
    <row r="59" spans="1:22" ht="56.25" x14ac:dyDescent="0.2">
      <c r="A59" s="27"/>
      <c r="B59" s="88"/>
      <c r="C59" s="88"/>
      <c r="D59" s="88"/>
      <c r="E59" s="37"/>
      <c r="F59" s="37"/>
      <c r="G59" s="37"/>
      <c r="H59" s="37"/>
      <c r="I59" s="23"/>
      <c r="J59" s="43"/>
      <c r="K59" s="43" t="s">
        <v>104</v>
      </c>
      <c r="L59" s="29" t="s">
        <v>195</v>
      </c>
      <c r="M59" s="64"/>
      <c r="N59" s="64" t="s">
        <v>185</v>
      </c>
      <c r="O59" s="64"/>
      <c r="P59" s="64" t="s">
        <v>185</v>
      </c>
      <c r="Q59" s="48">
        <v>10000000</v>
      </c>
      <c r="R59" s="63" t="s">
        <v>51</v>
      </c>
      <c r="V59" s="7"/>
    </row>
    <row r="60" spans="1:22" ht="67.5" x14ac:dyDescent="0.2">
      <c r="A60" s="27"/>
      <c r="B60" s="88"/>
      <c r="C60" s="88"/>
      <c r="D60" s="88"/>
      <c r="E60" s="37"/>
      <c r="F60" s="37"/>
      <c r="G60" s="37"/>
      <c r="H60" s="37"/>
      <c r="I60" s="23"/>
      <c r="J60" s="43"/>
      <c r="K60" s="43" t="s">
        <v>105</v>
      </c>
      <c r="L60" s="29" t="s">
        <v>196</v>
      </c>
      <c r="M60" s="64" t="s">
        <v>55</v>
      </c>
      <c r="N60" s="64" t="s">
        <v>55</v>
      </c>
      <c r="O60" s="64" t="s">
        <v>55</v>
      </c>
      <c r="P60" s="64" t="s">
        <v>55</v>
      </c>
      <c r="Q60" s="48">
        <v>225000000</v>
      </c>
      <c r="R60" s="63" t="s">
        <v>49</v>
      </c>
      <c r="V60" s="7"/>
    </row>
    <row r="61" spans="1:22" ht="45" x14ac:dyDescent="0.2">
      <c r="A61" s="27"/>
      <c r="B61" s="88"/>
      <c r="C61" s="88"/>
      <c r="D61" s="88"/>
      <c r="E61" s="37"/>
      <c r="F61" s="37"/>
      <c r="G61" s="37"/>
      <c r="H61" s="37"/>
      <c r="I61" s="23"/>
      <c r="J61" s="43"/>
      <c r="K61" s="43"/>
      <c r="L61" s="29" t="s">
        <v>197</v>
      </c>
      <c r="M61" s="64" t="s">
        <v>200</v>
      </c>
      <c r="N61" s="64" t="s">
        <v>200</v>
      </c>
      <c r="O61" s="64" t="s">
        <v>200</v>
      </c>
      <c r="P61" s="64" t="s">
        <v>200</v>
      </c>
      <c r="Q61" s="48"/>
      <c r="R61" s="63"/>
      <c r="V61" s="7"/>
    </row>
    <row r="62" spans="1:22" ht="33.75" x14ac:dyDescent="0.2">
      <c r="A62" s="27"/>
      <c r="B62" s="88"/>
      <c r="C62" s="88"/>
      <c r="D62" s="88"/>
      <c r="E62" s="37"/>
      <c r="F62" s="37"/>
      <c r="G62" s="37"/>
      <c r="H62" s="37"/>
      <c r="I62" s="23"/>
      <c r="J62" s="43"/>
      <c r="K62" s="43"/>
      <c r="L62" s="29" t="s">
        <v>198</v>
      </c>
      <c r="M62" s="64"/>
      <c r="N62" s="64"/>
      <c r="O62" s="64"/>
      <c r="P62" s="64" t="s">
        <v>40</v>
      </c>
      <c r="Q62" s="48"/>
      <c r="R62" s="63"/>
      <c r="V62" s="7"/>
    </row>
    <row r="63" spans="1:22" ht="56.25" x14ac:dyDescent="0.2">
      <c r="A63" s="27"/>
      <c r="B63" s="88"/>
      <c r="C63" s="88"/>
      <c r="D63" s="88"/>
      <c r="E63" s="37"/>
      <c r="F63" s="37"/>
      <c r="G63" s="37"/>
      <c r="H63" s="37"/>
      <c r="I63" s="23"/>
      <c r="J63" s="43"/>
      <c r="K63" s="43"/>
      <c r="L63" s="29" t="s">
        <v>199</v>
      </c>
      <c r="M63" s="64"/>
      <c r="N63" s="64"/>
      <c r="O63" s="64"/>
      <c r="P63" s="64" t="s">
        <v>201</v>
      </c>
      <c r="Q63" s="48"/>
      <c r="R63" s="63"/>
      <c r="V63" s="7"/>
    </row>
    <row r="64" spans="1:22" ht="67.5" x14ac:dyDescent="0.2">
      <c r="A64" s="27"/>
      <c r="B64" s="88"/>
      <c r="C64" s="88"/>
      <c r="D64" s="88"/>
      <c r="E64" s="37"/>
      <c r="F64" s="37"/>
      <c r="G64" s="37"/>
      <c r="H64" s="37"/>
      <c r="I64" s="23"/>
      <c r="J64" s="43"/>
      <c r="K64" s="43"/>
      <c r="L64" s="29" t="s">
        <v>202</v>
      </c>
      <c r="M64" s="64" t="s">
        <v>154</v>
      </c>
      <c r="N64" s="64" t="s">
        <v>154</v>
      </c>
      <c r="O64" s="64" t="s">
        <v>154</v>
      </c>
      <c r="P64" s="64" t="s">
        <v>154</v>
      </c>
      <c r="Q64" s="48"/>
      <c r="R64" s="63"/>
      <c r="V64" s="7"/>
    </row>
    <row r="65" spans="1:22" x14ac:dyDescent="0.2">
      <c r="A65" s="26"/>
      <c r="B65" s="87"/>
      <c r="C65" s="87"/>
      <c r="D65" s="87"/>
      <c r="E65" s="39"/>
      <c r="F65" s="39"/>
      <c r="G65" s="39"/>
      <c r="H65" s="39"/>
      <c r="I65" s="22"/>
      <c r="J65" s="82"/>
      <c r="K65" s="82"/>
      <c r="L65" s="83"/>
      <c r="M65" s="67"/>
      <c r="N65" s="67"/>
      <c r="O65" s="67"/>
      <c r="P65" s="67"/>
      <c r="Q65" s="49"/>
      <c r="R65" s="62"/>
      <c r="V65" s="7"/>
    </row>
    <row r="66" spans="1:22" s="5" customFormat="1" ht="78.75" x14ac:dyDescent="0.2">
      <c r="A66" s="102" t="s">
        <v>11</v>
      </c>
      <c r="B66" s="12" t="s">
        <v>35</v>
      </c>
      <c r="C66" s="12" t="s">
        <v>36</v>
      </c>
      <c r="D66" s="12" t="s">
        <v>37</v>
      </c>
      <c r="E66" s="42">
        <f>M66/Q66</f>
        <v>0</v>
      </c>
      <c r="F66" s="37"/>
      <c r="G66" s="42">
        <f>O66/Q66</f>
        <v>0</v>
      </c>
      <c r="H66" s="37">
        <v>1</v>
      </c>
      <c r="I66" s="29" t="s">
        <v>60</v>
      </c>
      <c r="J66" s="43" t="s">
        <v>75</v>
      </c>
      <c r="K66" s="43" t="s">
        <v>106</v>
      </c>
      <c r="L66" s="29" t="s">
        <v>203</v>
      </c>
      <c r="M66" s="65"/>
      <c r="N66" s="65" t="s">
        <v>204</v>
      </c>
      <c r="O66" s="65"/>
      <c r="P66" s="65"/>
      <c r="Q66" s="48">
        <v>20230000</v>
      </c>
      <c r="R66" s="61" t="s">
        <v>41</v>
      </c>
      <c r="S66" s="3"/>
      <c r="V66" s="7"/>
    </row>
    <row r="67" spans="1:22" x14ac:dyDescent="0.2">
      <c r="A67" s="26"/>
      <c r="B67" s="31"/>
      <c r="C67" s="31"/>
      <c r="D67" s="31"/>
      <c r="E67" s="78"/>
      <c r="F67" s="79"/>
      <c r="G67" s="78"/>
      <c r="H67" s="78"/>
      <c r="I67" s="22"/>
      <c r="J67" s="22"/>
      <c r="K67" s="22"/>
      <c r="L67" s="22"/>
      <c r="M67" s="67"/>
      <c r="N67" s="67"/>
      <c r="O67" s="67"/>
      <c r="P67" s="67"/>
      <c r="Q67" s="51"/>
      <c r="R67" s="62"/>
      <c r="V67" s="7"/>
    </row>
    <row r="68" spans="1:22" ht="157.5" x14ac:dyDescent="0.2">
      <c r="A68" s="102" t="s">
        <v>12</v>
      </c>
      <c r="B68" s="14" t="s">
        <v>38</v>
      </c>
      <c r="C68" s="14" t="s">
        <v>33</v>
      </c>
      <c r="D68" s="14" t="s">
        <v>34</v>
      </c>
      <c r="E68" s="42"/>
      <c r="F68" s="37">
        <v>0.5</v>
      </c>
      <c r="G68" s="37">
        <v>0.75</v>
      </c>
      <c r="H68" s="37">
        <v>1</v>
      </c>
      <c r="I68" s="29" t="s">
        <v>107</v>
      </c>
      <c r="J68" s="43" t="s">
        <v>108</v>
      </c>
      <c r="K68" s="43" t="s">
        <v>109</v>
      </c>
      <c r="L68" s="29" t="s">
        <v>205</v>
      </c>
      <c r="M68" s="64" t="s">
        <v>207</v>
      </c>
      <c r="N68" s="64" t="s">
        <v>207</v>
      </c>
      <c r="O68" s="64" t="s">
        <v>207</v>
      </c>
      <c r="P68" s="64" t="s">
        <v>207</v>
      </c>
      <c r="Q68" s="48">
        <v>129997150</v>
      </c>
      <c r="R68" s="63" t="s">
        <v>44</v>
      </c>
      <c r="V68" s="7"/>
    </row>
    <row r="69" spans="1:22" ht="67.5" x14ac:dyDescent="0.2">
      <c r="A69" s="27"/>
      <c r="B69" s="13"/>
      <c r="C69" s="13"/>
      <c r="D69" s="13"/>
      <c r="E69" s="42"/>
      <c r="F69" s="37"/>
      <c r="G69" s="37"/>
      <c r="H69" s="37"/>
      <c r="I69" s="29"/>
      <c r="J69" s="43"/>
      <c r="K69" s="43"/>
      <c r="L69" s="29" t="s">
        <v>206</v>
      </c>
      <c r="M69" s="64"/>
      <c r="N69" s="64"/>
      <c r="O69" s="64"/>
      <c r="P69" s="64" t="s">
        <v>208</v>
      </c>
      <c r="Q69" s="48"/>
      <c r="R69" s="63"/>
      <c r="V69" s="7"/>
    </row>
    <row r="70" spans="1:22" ht="67.5" x14ac:dyDescent="0.2">
      <c r="A70" s="27"/>
      <c r="B70" s="13"/>
      <c r="C70" s="13"/>
      <c r="D70" s="13"/>
      <c r="E70" s="42"/>
      <c r="F70" s="37"/>
      <c r="G70" s="37"/>
      <c r="H70" s="37"/>
      <c r="I70" s="100"/>
      <c r="J70" s="29" t="s">
        <v>110</v>
      </c>
      <c r="K70" s="43" t="s">
        <v>111</v>
      </c>
      <c r="L70" s="29" t="s">
        <v>209</v>
      </c>
      <c r="M70" s="64" t="s">
        <v>211</v>
      </c>
      <c r="N70" s="64"/>
      <c r="O70" s="64"/>
      <c r="P70" s="64"/>
      <c r="Q70" s="48">
        <v>295228500</v>
      </c>
      <c r="R70" s="63" t="s">
        <v>45</v>
      </c>
      <c r="V70" s="7"/>
    </row>
    <row r="71" spans="1:22" ht="67.5" x14ac:dyDescent="0.2">
      <c r="A71" s="27"/>
      <c r="B71" s="13"/>
      <c r="C71" s="13"/>
      <c r="D71" s="13"/>
      <c r="E71" s="42"/>
      <c r="F71" s="37"/>
      <c r="G71" s="37"/>
      <c r="H71" s="37"/>
      <c r="I71" s="100"/>
      <c r="J71" s="29"/>
      <c r="K71" s="43"/>
      <c r="L71" s="29" t="s">
        <v>210</v>
      </c>
      <c r="M71" s="64"/>
      <c r="N71" s="64" t="s">
        <v>208</v>
      </c>
      <c r="O71" s="64"/>
      <c r="P71" s="64"/>
      <c r="Q71" s="48"/>
      <c r="R71" s="63"/>
      <c r="V71" s="7"/>
    </row>
    <row r="72" spans="1:22" ht="258.75" x14ac:dyDescent="0.2">
      <c r="A72" s="27"/>
      <c r="B72" s="13"/>
      <c r="C72" s="13"/>
      <c r="D72" s="13"/>
      <c r="E72" s="42"/>
      <c r="F72" s="37"/>
      <c r="G72" s="37"/>
      <c r="H72" s="37"/>
      <c r="I72" s="29"/>
      <c r="J72" s="43"/>
      <c r="K72" s="43" t="s">
        <v>112</v>
      </c>
      <c r="L72" s="29" t="s">
        <v>212</v>
      </c>
      <c r="M72" s="64"/>
      <c r="N72" s="64"/>
      <c r="O72" s="64" t="s">
        <v>211</v>
      </c>
      <c r="P72" s="64"/>
      <c r="Q72" s="48">
        <v>1524544000</v>
      </c>
      <c r="R72" s="63" t="s">
        <v>43</v>
      </c>
      <c r="V72" s="7"/>
    </row>
    <row r="73" spans="1:22" s="97" customFormat="1" x14ac:dyDescent="0.2">
      <c r="A73" s="89"/>
      <c r="B73" s="90"/>
      <c r="C73" s="90"/>
      <c r="D73" s="90"/>
      <c r="E73" s="91"/>
      <c r="F73" s="91"/>
      <c r="G73" s="91"/>
      <c r="H73" s="91"/>
      <c r="I73" s="92"/>
      <c r="J73" s="92"/>
      <c r="K73" s="92"/>
      <c r="L73" s="92"/>
      <c r="M73" s="93">
        <f>SUM(M9:M72)</f>
        <v>0</v>
      </c>
      <c r="N73" s="93">
        <f>SUM(N9:N72)</f>
        <v>0</v>
      </c>
      <c r="O73" s="93">
        <f>SUM(O9:O72)</f>
        <v>0</v>
      </c>
      <c r="P73" s="93">
        <f>SUM(P9:P72)</f>
        <v>0</v>
      </c>
      <c r="Q73" s="94">
        <f>SUM(Q9:Q72)</f>
        <v>9095936044</v>
      </c>
      <c r="R73" s="95"/>
      <c r="S73" s="96"/>
      <c r="V73" s="98"/>
    </row>
    <row r="74" spans="1:22" x14ac:dyDescent="0.2">
      <c r="M74" s="68"/>
      <c r="N74" s="68"/>
      <c r="O74" s="68"/>
      <c r="P74" s="69"/>
      <c r="R74" s="70"/>
      <c r="V74" s="7"/>
    </row>
    <row r="75" spans="1:22" x14ac:dyDescent="0.2">
      <c r="M75" s="68"/>
      <c r="N75" s="68"/>
      <c r="O75" s="68"/>
      <c r="P75" s="69"/>
      <c r="R75" s="70"/>
      <c r="V75" s="7"/>
    </row>
    <row r="76" spans="1:22" x14ac:dyDescent="0.2">
      <c r="M76" s="68"/>
      <c r="N76" s="68"/>
      <c r="O76" s="68"/>
      <c r="P76" s="69"/>
      <c r="R76" s="70"/>
      <c r="V76" s="7"/>
    </row>
    <row r="77" spans="1:22" x14ac:dyDescent="0.2">
      <c r="M77" s="68"/>
      <c r="N77" s="115" t="s">
        <v>213</v>
      </c>
      <c r="O77" s="115"/>
      <c r="P77" s="115"/>
      <c r="Q77" s="115"/>
      <c r="R77" s="115"/>
      <c r="V77" s="7"/>
    </row>
    <row r="78" spans="1:22" x14ac:dyDescent="0.2">
      <c r="M78" s="68"/>
      <c r="N78" s="122" t="s">
        <v>54</v>
      </c>
      <c r="O78" s="122"/>
      <c r="P78" s="122"/>
      <c r="Q78" s="122"/>
      <c r="R78" s="122"/>
      <c r="V78" s="7"/>
    </row>
    <row r="79" spans="1:22" x14ac:dyDescent="0.2">
      <c r="M79" s="68"/>
      <c r="N79" s="115"/>
      <c r="O79" s="115"/>
      <c r="P79" s="115"/>
      <c r="Q79" s="115"/>
      <c r="R79" s="115"/>
      <c r="V79" s="7"/>
    </row>
    <row r="80" spans="1:22" x14ac:dyDescent="0.2">
      <c r="M80" s="68"/>
      <c r="N80" s="115"/>
      <c r="O80" s="115"/>
      <c r="P80" s="115"/>
      <c r="Q80" s="115"/>
      <c r="R80" s="115"/>
      <c r="V80" s="7"/>
    </row>
    <row r="81" spans="13:22" x14ac:dyDescent="0.2">
      <c r="M81" s="68"/>
      <c r="N81" s="115"/>
      <c r="O81" s="115"/>
      <c r="P81" s="115"/>
      <c r="Q81" s="115"/>
      <c r="R81" s="115"/>
      <c r="V81" s="7"/>
    </row>
    <row r="82" spans="13:22" ht="13.5" x14ac:dyDescent="0.2">
      <c r="M82" s="68"/>
      <c r="N82" s="123" t="s">
        <v>53</v>
      </c>
      <c r="O82" s="122"/>
      <c r="P82" s="122"/>
      <c r="Q82" s="122"/>
      <c r="R82" s="122"/>
      <c r="V82" s="7"/>
    </row>
    <row r="83" spans="13:22" x14ac:dyDescent="0.2">
      <c r="M83" s="68"/>
      <c r="N83" s="115" t="s">
        <v>52</v>
      </c>
      <c r="O83" s="115"/>
      <c r="P83" s="115"/>
      <c r="Q83" s="115"/>
      <c r="R83" s="115"/>
      <c r="V83" s="7"/>
    </row>
    <row r="84" spans="13:22" x14ac:dyDescent="0.2">
      <c r="M84" s="68"/>
      <c r="N84" s="68"/>
      <c r="O84" s="68"/>
      <c r="P84" s="69"/>
      <c r="R84" s="70"/>
      <c r="V84" s="7"/>
    </row>
    <row r="85" spans="13:22" x14ac:dyDescent="0.2">
      <c r="M85" s="68"/>
      <c r="N85" s="68"/>
      <c r="O85" s="68"/>
      <c r="P85" s="69"/>
      <c r="R85" s="70"/>
      <c r="V85" s="7"/>
    </row>
    <row r="86" spans="13:22" x14ac:dyDescent="0.2">
      <c r="M86" s="68"/>
      <c r="N86" s="68"/>
      <c r="O86" s="68"/>
      <c r="P86" s="69"/>
      <c r="R86" s="70"/>
      <c r="V86" s="7"/>
    </row>
    <row r="87" spans="13:22" x14ac:dyDescent="0.2">
      <c r="M87" s="68"/>
      <c r="N87" s="68"/>
      <c r="O87" s="68"/>
      <c r="P87" s="69"/>
      <c r="R87" s="70"/>
      <c r="V87" s="7"/>
    </row>
    <row r="88" spans="13:22" x14ac:dyDescent="0.2">
      <c r="M88" s="68"/>
      <c r="N88" s="68"/>
      <c r="O88" s="68"/>
      <c r="P88" s="69"/>
      <c r="R88" s="70"/>
      <c r="V88" s="7"/>
    </row>
    <row r="89" spans="13:22" x14ac:dyDescent="0.2">
      <c r="M89" s="68"/>
      <c r="N89" s="68"/>
      <c r="O89" s="68"/>
      <c r="P89" s="69"/>
      <c r="R89" s="70"/>
      <c r="V89" s="7"/>
    </row>
    <row r="90" spans="13:22" x14ac:dyDescent="0.2">
      <c r="M90" s="68"/>
      <c r="N90" s="68"/>
      <c r="O90" s="68"/>
      <c r="P90" s="69"/>
      <c r="R90" s="70"/>
      <c r="V90" s="7"/>
    </row>
    <row r="91" spans="13:22" x14ac:dyDescent="0.2">
      <c r="M91" s="68"/>
      <c r="N91" s="68"/>
      <c r="O91" s="68"/>
      <c r="P91" s="69"/>
      <c r="R91" s="70"/>
      <c r="V91" s="7"/>
    </row>
    <row r="92" spans="13:22" x14ac:dyDescent="0.2">
      <c r="M92" s="68"/>
      <c r="N92" s="68"/>
      <c r="O92" s="68"/>
      <c r="P92" s="69"/>
      <c r="R92" s="70"/>
      <c r="V92" s="7"/>
    </row>
    <row r="93" spans="13:22" x14ac:dyDescent="0.2">
      <c r="M93" s="68"/>
      <c r="N93" s="68"/>
      <c r="O93" s="68"/>
      <c r="P93" s="69"/>
      <c r="R93" s="70"/>
      <c r="V93" s="7"/>
    </row>
    <row r="94" spans="13:22" x14ac:dyDescent="0.2">
      <c r="M94" s="68"/>
      <c r="N94" s="68"/>
      <c r="O94" s="68"/>
      <c r="P94" s="69"/>
      <c r="R94" s="70"/>
      <c r="V94" s="7"/>
    </row>
    <row r="95" spans="13:22" x14ac:dyDescent="0.2">
      <c r="M95" s="68"/>
      <c r="N95" s="68"/>
      <c r="O95" s="68"/>
      <c r="P95" s="69"/>
      <c r="R95" s="70"/>
      <c r="V95" s="7"/>
    </row>
    <row r="96" spans="13:22" x14ac:dyDescent="0.2">
      <c r="M96" s="68"/>
      <c r="N96" s="68"/>
      <c r="O96" s="68"/>
      <c r="P96" s="69"/>
      <c r="R96" s="70"/>
      <c r="V96" s="7"/>
    </row>
  </sheetData>
  <mergeCells count="23">
    <mergeCell ref="A1:R1"/>
    <mergeCell ref="A4:R4"/>
    <mergeCell ref="I6:I7"/>
    <mergeCell ref="R6:R7"/>
    <mergeCell ref="A6:A7"/>
    <mergeCell ref="M6:P6"/>
    <mergeCell ref="Q6:Q7"/>
    <mergeCell ref="A2:U2"/>
    <mergeCell ref="K6:K7"/>
    <mergeCell ref="N83:R83"/>
    <mergeCell ref="N81:R81"/>
    <mergeCell ref="A3:R3"/>
    <mergeCell ref="B6:B7"/>
    <mergeCell ref="C6:C7"/>
    <mergeCell ref="D6:D7"/>
    <mergeCell ref="N77:R77"/>
    <mergeCell ref="E6:H6"/>
    <mergeCell ref="N79:R79"/>
    <mergeCell ref="N80:R80"/>
    <mergeCell ref="N78:R78"/>
    <mergeCell ref="N82:R82"/>
    <mergeCell ref="L6:L7"/>
    <mergeCell ref="J6:J7"/>
  </mergeCells>
  <printOptions horizontalCentered="1"/>
  <pageMargins left="0" right="0" top="0.35433070866141736" bottom="0.23622047244094491" header="0.31496062992125984" footer="0.19685039370078741"/>
  <pageSetup paperSize="10000" scale="90" orientation="landscape" horizontalDpi="4294967293" r:id="rId1"/>
  <headerFooter scaleWithDoc="0">
    <oddFooter>&amp;L&amp;"Bradley Hand ITC,Bold Italic"&amp;K00B050          &amp;"Arial Rounded MT Bold,Bold Italic"    &amp;"Arno Pro Smbd Caption,Bold Italic" &amp;12&amp;K04+000Rencana Aksi Kinerja Sasaran Badan Pendapatan Daerah Kab. Jeneponto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6"/>
  <sheetViews>
    <sheetView tabSelected="1" topLeftCell="A69" zoomScaleNormal="100" zoomScaleSheetLayoutView="100" zoomScalePageLayoutView="90" workbookViewId="0">
      <selection activeCell="Q9" sqref="Q9:Q72"/>
    </sheetView>
  </sheetViews>
  <sheetFormatPr defaultColWidth="9.140625" defaultRowHeight="12" x14ac:dyDescent="0.2"/>
  <cols>
    <col min="1" max="1" width="3.7109375" style="30" customWidth="1"/>
    <col min="2" max="4" width="11.42578125" style="33" customWidth="1"/>
    <col min="5" max="8" width="5.42578125" style="41" customWidth="1"/>
    <col min="9" max="9" width="11.7109375" style="24" customWidth="1"/>
    <col min="10" max="12" width="14.5703125" style="24" customWidth="1"/>
    <col min="13" max="15" width="8.28515625" style="44" customWidth="1"/>
    <col min="16" max="16" width="8.28515625" style="45" customWidth="1"/>
    <col min="17" max="17" width="13.85546875" style="46" customWidth="1"/>
    <col min="18" max="18" width="12.42578125" style="74" customWidth="1"/>
    <col min="19" max="19" width="16.28515625" style="3" hidden="1" customWidth="1"/>
    <col min="20" max="20" width="1.7109375" style="4" customWidth="1"/>
    <col min="21" max="21" width="9.140625" style="4" customWidth="1"/>
    <col min="22" max="22" width="11.7109375" style="21" bestFit="1" customWidth="1"/>
    <col min="23" max="16384" width="9.140625" style="4"/>
  </cols>
  <sheetData>
    <row r="1" spans="1:22" ht="14.25" x14ac:dyDescent="0.2">
      <c r="A1" s="116" t="s">
        <v>214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3">
        <v>83</v>
      </c>
    </row>
    <row r="2" spans="1:22" ht="14.25" x14ac:dyDescent="0.2">
      <c r="A2" s="116" t="s">
        <v>42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</row>
    <row r="3" spans="1:22" ht="14.25" x14ac:dyDescent="0.2">
      <c r="A3" s="116" t="s">
        <v>23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</row>
    <row r="4" spans="1:22" ht="14.25" x14ac:dyDescent="0.2">
      <c r="A4" s="124" t="s">
        <v>58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</row>
    <row r="5" spans="1:22" ht="12.75" thickBot="1" x14ac:dyDescent="0.25">
      <c r="A5" s="6"/>
      <c r="B5" s="6"/>
      <c r="C5" s="4"/>
      <c r="D5" s="4"/>
      <c r="E5" s="4"/>
      <c r="F5" s="4"/>
      <c r="G5" s="4"/>
      <c r="H5" s="4"/>
      <c r="I5" s="4"/>
      <c r="J5" s="4"/>
      <c r="K5" s="4"/>
      <c r="L5" s="4"/>
      <c r="M5" s="15"/>
      <c r="N5" s="15"/>
      <c r="O5" s="15"/>
      <c r="P5" s="16"/>
      <c r="Q5" s="16"/>
      <c r="R5" s="73"/>
    </row>
    <row r="6" spans="1:22" s="2" customFormat="1" ht="32.25" customHeight="1" x14ac:dyDescent="0.2">
      <c r="A6" s="127" t="s">
        <v>2</v>
      </c>
      <c r="B6" s="117" t="s">
        <v>3</v>
      </c>
      <c r="C6" s="117" t="s">
        <v>4</v>
      </c>
      <c r="D6" s="117" t="s">
        <v>31</v>
      </c>
      <c r="E6" s="119" t="s">
        <v>5</v>
      </c>
      <c r="F6" s="120"/>
      <c r="G6" s="120"/>
      <c r="H6" s="121"/>
      <c r="I6" s="117" t="s">
        <v>6</v>
      </c>
      <c r="J6" s="117" t="s">
        <v>0</v>
      </c>
      <c r="K6" s="134" t="s">
        <v>59</v>
      </c>
      <c r="L6" s="117" t="s">
        <v>7</v>
      </c>
      <c r="M6" s="129" t="s">
        <v>28</v>
      </c>
      <c r="N6" s="130"/>
      <c r="O6" s="130"/>
      <c r="P6" s="131"/>
      <c r="Q6" s="132" t="s">
        <v>29</v>
      </c>
      <c r="R6" s="125" t="s">
        <v>8</v>
      </c>
      <c r="S6" s="8"/>
      <c r="V6" s="1"/>
    </row>
    <row r="7" spans="1:22" s="2" customFormat="1" ht="24.75" customHeight="1" x14ac:dyDescent="0.2">
      <c r="A7" s="128"/>
      <c r="B7" s="118"/>
      <c r="C7" s="118"/>
      <c r="D7" s="118"/>
      <c r="E7" s="35" t="s">
        <v>24</v>
      </c>
      <c r="F7" s="35" t="s">
        <v>25</v>
      </c>
      <c r="G7" s="35" t="s">
        <v>26</v>
      </c>
      <c r="H7" s="35" t="s">
        <v>27</v>
      </c>
      <c r="I7" s="118"/>
      <c r="J7" s="118"/>
      <c r="K7" s="135"/>
      <c r="L7" s="118"/>
      <c r="M7" s="36" t="s">
        <v>24</v>
      </c>
      <c r="N7" s="36" t="s">
        <v>25</v>
      </c>
      <c r="O7" s="36" t="s">
        <v>26</v>
      </c>
      <c r="P7" s="36" t="s">
        <v>27</v>
      </c>
      <c r="Q7" s="133"/>
      <c r="R7" s="126"/>
      <c r="S7" s="9" t="s">
        <v>1</v>
      </c>
      <c r="V7" s="1"/>
    </row>
    <row r="8" spans="1:22" s="11" customFormat="1" x14ac:dyDescent="0.2">
      <c r="A8" s="17" t="s">
        <v>9</v>
      </c>
      <c r="B8" s="18" t="s">
        <v>10</v>
      </c>
      <c r="C8" s="18" t="s">
        <v>11</v>
      </c>
      <c r="D8" s="18" t="s">
        <v>12</v>
      </c>
      <c r="E8" s="18" t="s">
        <v>216</v>
      </c>
      <c r="F8" s="18" t="s">
        <v>13</v>
      </c>
      <c r="G8" s="18" t="s">
        <v>14</v>
      </c>
      <c r="H8" s="18" t="s">
        <v>217</v>
      </c>
      <c r="I8" s="18" t="s">
        <v>15</v>
      </c>
      <c r="J8" s="18" t="s">
        <v>16</v>
      </c>
      <c r="K8" s="18" t="s">
        <v>218</v>
      </c>
      <c r="L8" s="18" t="s">
        <v>17</v>
      </c>
      <c r="M8" s="18" t="s">
        <v>18</v>
      </c>
      <c r="N8" s="18" t="s">
        <v>219</v>
      </c>
      <c r="O8" s="18" t="s">
        <v>220</v>
      </c>
      <c r="P8" s="18" t="s">
        <v>221</v>
      </c>
      <c r="Q8" s="18" t="s">
        <v>222</v>
      </c>
      <c r="R8" s="18" t="s">
        <v>223</v>
      </c>
      <c r="S8" s="10">
        <v>10</v>
      </c>
      <c r="V8" s="34"/>
    </row>
    <row r="9" spans="1:22" s="5" customFormat="1" ht="78.75" x14ac:dyDescent="0.2">
      <c r="A9" s="101" t="s">
        <v>9</v>
      </c>
      <c r="B9" s="29" t="s">
        <v>115</v>
      </c>
      <c r="C9" s="29" t="s">
        <v>114</v>
      </c>
      <c r="D9" s="19" t="s">
        <v>113</v>
      </c>
      <c r="E9" s="37">
        <v>0.25</v>
      </c>
      <c r="F9" s="37">
        <v>0.5</v>
      </c>
      <c r="G9" s="37">
        <v>0.75</v>
      </c>
      <c r="H9" s="37">
        <v>1</v>
      </c>
      <c r="I9" s="29" t="s">
        <v>60</v>
      </c>
      <c r="J9" s="43" t="s">
        <v>61</v>
      </c>
      <c r="K9" s="43" t="s">
        <v>62</v>
      </c>
      <c r="L9" s="29" t="s">
        <v>116</v>
      </c>
      <c r="M9" s="65" t="s">
        <v>119</v>
      </c>
      <c r="N9" s="65"/>
      <c r="O9" s="65"/>
      <c r="P9" s="65"/>
      <c r="Q9" s="48">
        <v>38600000</v>
      </c>
      <c r="R9" s="104" t="s">
        <v>63</v>
      </c>
      <c r="S9" s="3"/>
      <c r="V9" s="7"/>
    </row>
    <row r="10" spans="1:22" s="5" customFormat="1" ht="22.5" x14ac:dyDescent="0.2">
      <c r="A10" s="25"/>
      <c r="B10" s="29"/>
      <c r="C10" s="29"/>
      <c r="D10" s="19"/>
      <c r="E10" s="37"/>
      <c r="F10" s="37"/>
      <c r="G10" s="37"/>
      <c r="H10" s="37"/>
      <c r="I10" s="29"/>
      <c r="J10" s="43"/>
      <c r="K10" s="43"/>
      <c r="L10" s="29" t="s">
        <v>117</v>
      </c>
      <c r="M10" s="65" t="s">
        <v>119</v>
      </c>
      <c r="N10" s="65"/>
      <c r="O10" s="65"/>
      <c r="P10" s="65"/>
      <c r="Q10" s="48"/>
      <c r="R10" s="103"/>
      <c r="S10" s="3"/>
      <c r="V10" s="7"/>
    </row>
    <row r="11" spans="1:22" s="5" customFormat="1" ht="22.5" x14ac:dyDescent="0.2">
      <c r="A11" s="25"/>
      <c r="B11" s="29"/>
      <c r="C11" s="29"/>
      <c r="D11" s="19"/>
      <c r="E11" s="37"/>
      <c r="F11" s="37"/>
      <c r="G11" s="37"/>
      <c r="H11" s="37"/>
      <c r="I11" s="29"/>
      <c r="J11" s="43"/>
      <c r="K11" s="43"/>
      <c r="L11" s="29" t="s">
        <v>118</v>
      </c>
      <c r="M11" s="65" t="s">
        <v>119</v>
      </c>
      <c r="N11" s="65"/>
      <c r="O11" s="65"/>
      <c r="P11" s="65"/>
      <c r="Q11" s="48"/>
      <c r="R11" s="103"/>
      <c r="S11" s="3"/>
      <c r="V11" s="7"/>
    </row>
    <row r="12" spans="1:22" s="5" customFormat="1" ht="51" customHeight="1" x14ac:dyDescent="0.2">
      <c r="A12" s="25"/>
      <c r="B12" s="19"/>
      <c r="C12" s="19"/>
      <c r="D12" s="19"/>
      <c r="E12" s="37"/>
      <c r="F12" s="37"/>
      <c r="G12" s="37"/>
      <c r="H12" s="37"/>
      <c r="I12" s="23"/>
      <c r="J12" s="43"/>
      <c r="K12" s="43" t="s">
        <v>64</v>
      </c>
      <c r="L12" s="28" t="s">
        <v>120</v>
      </c>
      <c r="M12" s="66"/>
      <c r="N12" s="66"/>
      <c r="O12" s="66"/>
      <c r="P12" s="66" t="s">
        <v>119</v>
      </c>
      <c r="Q12" s="48">
        <v>8500000</v>
      </c>
      <c r="R12" s="60" t="s">
        <v>63</v>
      </c>
      <c r="S12" s="3"/>
      <c r="V12" s="7"/>
    </row>
    <row r="13" spans="1:22" s="5" customFormat="1" ht="84" customHeight="1" x14ac:dyDescent="0.2">
      <c r="A13" s="25"/>
      <c r="B13" s="19"/>
      <c r="C13" s="19"/>
      <c r="D13" s="19"/>
      <c r="E13" s="38"/>
      <c r="F13" s="38"/>
      <c r="G13" s="38"/>
      <c r="H13" s="38"/>
      <c r="I13" s="23"/>
      <c r="J13" s="43"/>
      <c r="K13" s="43" t="s">
        <v>65</v>
      </c>
      <c r="L13" s="29" t="s">
        <v>121</v>
      </c>
      <c r="M13" s="66"/>
      <c r="N13" s="66"/>
      <c r="O13" s="66" t="s">
        <v>119</v>
      </c>
      <c r="P13" s="66"/>
      <c r="Q13" s="48">
        <v>8500000</v>
      </c>
      <c r="R13" s="60" t="s">
        <v>63</v>
      </c>
      <c r="S13" s="3"/>
      <c r="V13" s="7"/>
    </row>
    <row r="14" spans="1:22" s="5" customFormat="1" ht="82.5" customHeight="1" x14ac:dyDescent="0.2">
      <c r="A14" s="25"/>
      <c r="B14" s="19"/>
      <c r="C14" s="19"/>
      <c r="D14" s="19"/>
      <c r="E14" s="38"/>
      <c r="F14" s="38"/>
      <c r="G14" s="38"/>
      <c r="H14" s="38"/>
      <c r="I14" s="23"/>
      <c r="J14" s="43"/>
      <c r="K14" s="43" t="s">
        <v>66</v>
      </c>
      <c r="L14" s="29" t="s">
        <v>122</v>
      </c>
      <c r="M14" s="66"/>
      <c r="N14" s="66"/>
      <c r="O14" s="66" t="s">
        <v>119</v>
      </c>
      <c r="P14" s="66"/>
      <c r="Q14" s="48">
        <v>8500000</v>
      </c>
      <c r="R14" s="60" t="s">
        <v>63</v>
      </c>
      <c r="S14" s="3"/>
      <c r="V14" s="7"/>
    </row>
    <row r="15" spans="1:22" s="5" customFormat="1" ht="45" x14ac:dyDescent="0.2">
      <c r="A15" s="25"/>
      <c r="B15" s="19"/>
      <c r="C15" s="19"/>
      <c r="D15" s="19"/>
      <c r="E15" s="42"/>
      <c r="F15" s="37"/>
      <c r="G15" s="37"/>
      <c r="H15" s="42"/>
      <c r="I15" s="23"/>
      <c r="J15" s="43"/>
      <c r="K15" s="43" t="s">
        <v>67</v>
      </c>
      <c r="L15" s="29" t="s">
        <v>123</v>
      </c>
      <c r="M15" s="66"/>
      <c r="N15" s="66"/>
      <c r="O15" s="66"/>
      <c r="P15" s="66" t="s">
        <v>119</v>
      </c>
      <c r="Q15" s="48">
        <v>10720000</v>
      </c>
      <c r="R15" s="60" t="s">
        <v>63</v>
      </c>
      <c r="S15" s="3"/>
      <c r="V15" s="7"/>
    </row>
    <row r="16" spans="1:22" s="5" customFormat="1" ht="67.5" x14ac:dyDescent="0.2">
      <c r="A16" s="25"/>
      <c r="B16" s="19"/>
      <c r="C16" s="19"/>
      <c r="D16" s="19"/>
      <c r="E16" s="37"/>
      <c r="F16" s="37"/>
      <c r="G16" s="37"/>
      <c r="H16" s="37"/>
      <c r="I16" s="23"/>
      <c r="J16" s="43"/>
      <c r="K16" s="43" t="s">
        <v>68</v>
      </c>
      <c r="L16" s="29" t="s">
        <v>124</v>
      </c>
      <c r="M16" s="66" t="s">
        <v>119</v>
      </c>
      <c r="N16" s="66"/>
      <c r="P16" s="66"/>
      <c r="Q16" s="48">
        <v>16800000</v>
      </c>
      <c r="R16" s="60" t="s">
        <v>63</v>
      </c>
      <c r="S16" s="3"/>
      <c r="V16" s="7"/>
    </row>
    <row r="17" spans="1:22" s="5" customFormat="1" ht="40.5" customHeight="1" x14ac:dyDescent="0.2">
      <c r="A17" s="25"/>
      <c r="B17" s="19"/>
      <c r="C17" s="19"/>
      <c r="D17" s="19"/>
      <c r="E17" s="42"/>
      <c r="F17" s="37"/>
      <c r="G17" s="42"/>
      <c r="H17" s="37"/>
      <c r="I17" s="23"/>
      <c r="J17" s="43"/>
      <c r="K17" s="43" t="s">
        <v>69</v>
      </c>
      <c r="L17" s="29" t="s">
        <v>125</v>
      </c>
      <c r="M17" s="66" t="s">
        <v>119</v>
      </c>
      <c r="N17" s="66"/>
      <c r="O17" s="66"/>
      <c r="P17" s="66"/>
      <c r="Q17" s="48">
        <v>20000000</v>
      </c>
      <c r="R17" s="60" t="s">
        <v>63</v>
      </c>
      <c r="S17" s="3"/>
      <c r="V17" s="7"/>
    </row>
    <row r="18" spans="1:22" s="5" customFormat="1" ht="33.75" x14ac:dyDescent="0.2">
      <c r="A18" s="25"/>
      <c r="B18" s="19"/>
      <c r="C18" s="19"/>
      <c r="D18" s="19"/>
      <c r="E18" s="37"/>
      <c r="F18" s="37"/>
      <c r="G18" s="37"/>
      <c r="H18" s="37"/>
      <c r="I18" s="23"/>
      <c r="J18" s="43" t="s">
        <v>70</v>
      </c>
      <c r="K18" s="43" t="s">
        <v>71</v>
      </c>
      <c r="L18" s="29" t="s">
        <v>126</v>
      </c>
      <c r="M18" s="66" t="s">
        <v>128</v>
      </c>
      <c r="N18" s="66" t="s">
        <v>128</v>
      </c>
      <c r="O18" s="66" t="s">
        <v>128</v>
      </c>
      <c r="P18" s="66" t="s">
        <v>128</v>
      </c>
      <c r="Q18" s="48">
        <v>5017010701</v>
      </c>
      <c r="R18" s="60" t="s">
        <v>63</v>
      </c>
      <c r="S18" s="3"/>
      <c r="V18" s="7"/>
    </row>
    <row r="19" spans="1:22" s="5" customFormat="1" ht="67.5" x14ac:dyDescent="0.2">
      <c r="A19" s="25"/>
      <c r="B19" s="19"/>
      <c r="C19" s="19"/>
      <c r="D19" s="19"/>
      <c r="E19" s="37"/>
      <c r="F19" s="37"/>
      <c r="G19" s="37"/>
      <c r="H19" s="37"/>
      <c r="I19" s="23"/>
      <c r="J19" s="43"/>
      <c r="K19" s="43"/>
      <c r="L19" s="29" t="s">
        <v>127</v>
      </c>
      <c r="M19" s="66" t="s">
        <v>128</v>
      </c>
      <c r="N19" s="66" t="s">
        <v>128</v>
      </c>
      <c r="O19" s="66" t="s">
        <v>128</v>
      </c>
      <c r="P19" s="66" t="s">
        <v>128</v>
      </c>
      <c r="Q19" s="48"/>
      <c r="R19" s="60"/>
      <c r="S19" s="3"/>
      <c r="V19" s="7"/>
    </row>
    <row r="20" spans="1:22" s="5" customFormat="1" ht="67.5" x14ac:dyDescent="0.2">
      <c r="A20" s="25"/>
      <c r="B20" s="19"/>
      <c r="C20" s="19"/>
      <c r="D20" s="19"/>
      <c r="E20" s="38"/>
      <c r="F20" s="38"/>
      <c r="G20" s="38"/>
      <c r="H20" s="38"/>
      <c r="I20" s="23"/>
      <c r="J20" s="43"/>
      <c r="K20" s="43" t="s">
        <v>72</v>
      </c>
      <c r="L20" s="29" t="s">
        <v>129</v>
      </c>
      <c r="M20" s="66" t="s">
        <v>130</v>
      </c>
      <c r="N20" s="66" t="s">
        <v>130</v>
      </c>
      <c r="O20" s="66" t="s">
        <v>130</v>
      </c>
      <c r="P20" s="66" t="s">
        <v>130</v>
      </c>
      <c r="Q20" s="48">
        <v>58370000</v>
      </c>
      <c r="R20" s="60" t="s">
        <v>63</v>
      </c>
      <c r="S20" s="3"/>
      <c r="V20" s="7"/>
    </row>
    <row r="21" spans="1:22" s="5" customFormat="1" ht="33.75" x14ac:dyDescent="0.2">
      <c r="A21" s="25"/>
      <c r="B21" s="19"/>
      <c r="C21" s="19"/>
      <c r="D21" s="19"/>
      <c r="E21" s="38"/>
      <c r="F21" s="38"/>
      <c r="G21" s="38"/>
      <c r="H21" s="38"/>
      <c r="I21" s="23"/>
      <c r="J21" s="43"/>
      <c r="K21" s="43"/>
      <c r="L21" s="29" t="s">
        <v>131</v>
      </c>
      <c r="M21" s="66" t="s">
        <v>132</v>
      </c>
      <c r="N21" s="66" t="s">
        <v>132</v>
      </c>
      <c r="O21" s="66" t="s">
        <v>132</v>
      </c>
      <c r="P21" s="66" t="s">
        <v>132</v>
      </c>
      <c r="Q21" s="48"/>
      <c r="R21" s="60"/>
      <c r="S21" s="3"/>
      <c r="V21" s="7"/>
    </row>
    <row r="22" spans="1:22" s="5" customFormat="1" ht="45" x14ac:dyDescent="0.2">
      <c r="A22" s="25"/>
      <c r="B22" s="19"/>
      <c r="C22" s="19"/>
      <c r="D22" s="19"/>
      <c r="E22" s="37"/>
      <c r="F22" s="37"/>
      <c r="G22" s="37"/>
      <c r="H22" s="37"/>
      <c r="I22" s="23"/>
      <c r="J22" s="43"/>
      <c r="K22" s="43" t="s">
        <v>73</v>
      </c>
      <c r="L22" s="29" t="s">
        <v>133</v>
      </c>
      <c r="M22" s="66" t="s">
        <v>119</v>
      </c>
      <c r="N22" s="66"/>
      <c r="O22" s="66"/>
      <c r="P22" s="66"/>
      <c r="Q22" s="48">
        <v>15000000</v>
      </c>
      <c r="R22" s="60" t="s">
        <v>63</v>
      </c>
      <c r="S22" s="3"/>
      <c r="V22" s="7"/>
    </row>
    <row r="23" spans="1:22" s="5" customFormat="1" ht="33.75" x14ac:dyDescent="0.2">
      <c r="A23" s="25"/>
      <c r="B23" s="19"/>
      <c r="C23" s="19"/>
      <c r="D23" s="19"/>
      <c r="E23" s="37"/>
      <c r="F23" s="37"/>
      <c r="G23" s="37"/>
      <c r="H23" s="37"/>
      <c r="I23" s="23"/>
      <c r="J23" s="43"/>
      <c r="K23" s="43"/>
      <c r="L23" s="29" t="s">
        <v>131</v>
      </c>
      <c r="M23" s="66" t="s">
        <v>134</v>
      </c>
      <c r="N23" s="66" t="s">
        <v>134</v>
      </c>
      <c r="O23" s="66" t="s">
        <v>134</v>
      </c>
      <c r="P23" s="66" t="s">
        <v>134</v>
      </c>
      <c r="Q23" s="48"/>
      <c r="R23" s="60"/>
      <c r="S23" s="3"/>
      <c r="V23" s="7"/>
    </row>
    <row r="24" spans="1:22" s="5" customFormat="1" ht="56.25" x14ac:dyDescent="0.2">
      <c r="A24" s="25"/>
      <c r="B24" s="19"/>
      <c r="C24" s="19"/>
      <c r="D24" s="19"/>
      <c r="E24" s="38"/>
      <c r="F24" s="38"/>
      <c r="G24" s="38"/>
      <c r="H24" s="38"/>
      <c r="I24" s="23"/>
      <c r="J24" s="43"/>
      <c r="K24" s="43" t="s">
        <v>74</v>
      </c>
      <c r="L24" s="29" t="s">
        <v>135</v>
      </c>
      <c r="M24" s="66"/>
      <c r="N24" s="66" t="s">
        <v>119</v>
      </c>
      <c r="O24" s="66"/>
      <c r="P24" s="66"/>
      <c r="Q24" s="48">
        <v>15000000</v>
      </c>
      <c r="R24" s="60" t="s">
        <v>63</v>
      </c>
      <c r="S24" s="3"/>
      <c r="V24" s="7"/>
    </row>
    <row r="25" spans="1:22" s="5" customFormat="1" ht="33.75" x14ac:dyDescent="0.2">
      <c r="A25" s="25"/>
      <c r="B25" s="19"/>
      <c r="C25" s="19"/>
      <c r="D25" s="19"/>
      <c r="E25" s="38"/>
      <c r="F25" s="38"/>
      <c r="G25" s="38"/>
      <c r="H25" s="38"/>
      <c r="I25" s="23"/>
      <c r="J25" s="43"/>
      <c r="K25" s="43"/>
      <c r="L25" s="29" t="s">
        <v>131</v>
      </c>
      <c r="M25" s="66" t="s">
        <v>134</v>
      </c>
      <c r="N25" s="66" t="s">
        <v>134</v>
      </c>
      <c r="O25" s="66" t="s">
        <v>134</v>
      </c>
      <c r="P25" s="66" t="s">
        <v>134</v>
      </c>
      <c r="Q25" s="48"/>
      <c r="R25" s="60"/>
      <c r="S25" s="3"/>
      <c r="V25" s="7"/>
    </row>
    <row r="26" spans="1:22" s="5" customFormat="1" ht="45" x14ac:dyDescent="0.2">
      <c r="A26" s="25"/>
      <c r="B26" s="19"/>
      <c r="C26" s="19"/>
      <c r="D26" s="19"/>
      <c r="E26" s="37"/>
      <c r="F26" s="42"/>
      <c r="G26" s="42"/>
      <c r="H26" s="42"/>
      <c r="I26" s="23"/>
      <c r="J26" s="43" t="s">
        <v>75</v>
      </c>
      <c r="K26" s="43" t="s">
        <v>76</v>
      </c>
      <c r="L26" s="29" t="s">
        <v>136</v>
      </c>
      <c r="M26" s="66" t="s">
        <v>137</v>
      </c>
      <c r="N26" s="66"/>
      <c r="O26" s="66"/>
      <c r="P26" s="66"/>
      <c r="Q26" s="48">
        <v>57600000</v>
      </c>
      <c r="R26" s="61" t="s">
        <v>41</v>
      </c>
      <c r="S26" s="3"/>
      <c r="V26" s="7"/>
    </row>
    <row r="27" spans="1:22" s="5" customFormat="1" ht="45" x14ac:dyDescent="0.2">
      <c r="A27" s="75"/>
      <c r="B27" s="76"/>
      <c r="C27" s="76"/>
      <c r="D27" s="76"/>
      <c r="E27" s="77"/>
      <c r="F27" s="77"/>
      <c r="G27" s="77"/>
      <c r="H27" s="77"/>
      <c r="I27" s="23"/>
      <c r="J27" s="43" t="s">
        <v>77</v>
      </c>
      <c r="K27" s="43" t="s">
        <v>78</v>
      </c>
      <c r="L27" s="29" t="s">
        <v>138</v>
      </c>
      <c r="M27" s="65"/>
      <c r="N27" s="65"/>
      <c r="O27" s="65" t="s">
        <v>139</v>
      </c>
      <c r="P27" s="65"/>
      <c r="Q27" s="48">
        <v>5000000</v>
      </c>
      <c r="R27" s="61" t="s">
        <v>41</v>
      </c>
      <c r="S27" s="3"/>
      <c r="V27" s="7"/>
    </row>
    <row r="28" spans="1:22" s="5" customFormat="1" ht="45" x14ac:dyDescent="0.2">
      <c r="A28" s="80"/>
      <c r="B28" s="76"/>
      <c r="C28" s="76"/>
      <c r="D28" s="76"/>
      <c r="E28" s="77"/>
      <c r="F28" s="77"/>
      <c r="G28" s="77"/>
      <c r="H28" s="77"/>
      <c r="I28" s="23"/>
      <c r="J28" s="43"/>
      <c r="K28" s="43" t="s">
        <v>79</v>
      </c>
      <c r="L28" s="29" t="s">
        <v>140</v>
      </c>
      <c r="M28" s="65" t="s">
        <v>142</v>
      </c>
      <c r="N28" s="65"/>
      <c r="O28" s="65"/>
      <c r="P28" s="65"/>
      <c r="Q28" s="48">
        <v>112265000</v>
      </c>
      <c r="R28" s="61" t="s">
        <v>41</v>
      </c>
      <c r="S28" s="3"/>
      <c r="V28" s="7"/>
    </row>
    <row r="29" spans="1:22" s="5" customFormat="1" ht="45" x14ac:dyDescent="0.2">
      <c r="A29" s="80"/>
      <c r="B29" s="76"/>
      <c r="C29" s="76"/>
      <c r="D29" s="76"/>
      <c r="E29" s="77"/>
      <c r="F29" s="77"/>
      <c r="G29" s="77"/>
      <c r="H29" s="77"/>
      <c r="I29" s="23"/>
      <c r="J29" s="43"/>
      <c r="K29" s="43"/>
      <c r="L29" s="29" t="s">
        <v>141</v>
      </c>
      <c r="M29" s="65" t="s">
        <v>143</v>
      </c>
      <c r="N29" s="65"/>
      <c r="O29" s="65"/>
      <c r="P29" s="65"/>
      <c r="Q29" s="48"/>
      <c r="R29" s="61"/>
      <c r="S29" s="3"/>
      <c r="V29" s="7"/>
    </row>
    <row r="30" spans="1:22" s="5" customFormat="1" ht="33.75" x14ac:dyDescent="0.2">
      <c r="A30" s="80"/>
      <c r="B30" s="76"/>
      <c r="C30" s="76"/>
      <c r="D30" s="76"/>
      <c r="E30" s="77"/>
      <c r="F30" s="77"/>
      <c r="G30" s="77"/>
      <c r="H30" s="77"/>
      <c r="I30" s="23"/>
      <c r="J30" s="43"/>
      <c r="K30" s="43" t="s">
        <v>80</v>
      </c>
      <c r="L30" s="29" t="s">
        <v>144</v>
      </c>
      <c r="M30" s="65" t="s">
        <v>145</v>
      </c>
      <c r="N30" s="65"/>
      <c r="O30" s="65"/>
      <c r="P30" s="65"/>
      <c r="Q30" s="48">
        <v>21225500</v>
      </c>
      <c r="R30" s="61" t="s">
        <v>41</v>
      </c>
      <c r="S30" s="3"/>
      <c r="V30" s="7"/>
    </row>
    <row r="31" spans="1:22" s="5" customFormat="1" ht="33.75" x14ac:dyDescent="0.2">
      <c r="A31" s="80"/>
      <c r="B31" s="76"/>
      <c r="C31" s="76"/>
      <c r="D31" s="76"/>
      <c r="E31" s="77"/>
      <c r="F31" s="77"/>
      <c r="G31" s="77"/>
      <c r="H31" s="77"/>
      <c r="I31" s="23"/>
      <c r="J31" s="43"/>
      <c r="K31" s="43" t="s">
        <v>81</v>
      </c>
      <c r="L31" s="29" t="s">
        <v>146</v>
      </c>
      <c r="M31" s="65" t="s">
        <v>148</v>
      </c>
      <c r="N31" s="65"/>
      <c r="O31" s="65"/>
      <c r="P31" s="65"/>
      <c r="Q31" s="48">
        <v>10240000</v>
      </c>
      <c r="R31" s="61" t="s">
        <v>41</v>
      </c>
      <c r="S31" s="3"/>
      <c r="V31" s="7"/>
    </row>
    <row r="32" spans="1:22" s="5" customFormat="1" ht="22.5" x14ac:dyDescent="0.2">
      <c r="A32" s="80"/>
      <c r="B32" s="76"/>
      <c r="C32" s="76"/>
      <c r="D32" s="76"/>
      <c r="E32" s="77"/>
      <c r="F32" s="77"/>
      <c r="G32" s="77"/>
      <c r="H32" s="77"/>
      <c r="I32" s="23"/>
      <c r="J32" s="43"/>
      <c r="K32" s="43"/>
      <c r="L32" s="29" t="s">
        <v>147</v>
      </c>
      <c r="M32" s="65" t="s">
        <v>149</v>
      </c>
      <c r="N32" s="65"/>
      <c r="O32" s="65"/>
      <c r="P32" s="65"/>
      <c r="Q32" s="48"/>
      <c r="R32" s="61"/>
      <c r="S32" s="3"/>
      <c r="V32" s="7"/>
    </row>
    <row r="33" spans="1:22" s="5" customFormat="1" ht="56.25" x14ac:dyDescent="0.2">
      <c r="A33" s="80"/>
      <c r="B33" s="76"/>
      <c r="C33" s="76"/>
      <c r="D33" s="76"/>
      <c r="E33" s="77"/>
      <c r="F33" s="77"/>
      <c r="G33" s="77"/>
      <c r="H33" s="77"/>
      <c r="I33" s="23"/>
      <c r="J33" s="43"/>
      <c r="K33" s="43" t="s">
        <v>82</v>
      </c>
      <c r="L33" s="29" t="s">
        <v>150</v>
      </c>
      <c r="M33" s="65" t="s">
        <v>151</v>
      </c>
      <c r="N33" s="65" t="s">
        <v>151</v>
      </c>
      <c r="O33" s="65" t="s">
        <v>151</v>
      </c>
      <c r="P33" s="65" t="s">
        <v>151</v>
      </c>
      <c r="Q33" s="48">
        <v>10800000</v>
      </c>
      <c r="R33" s="61" t="s">
        <v>41</v>
      </c>
      <c r="S33" s="3"/>
      <c r="V33" s="7"/>
    </row>
    <row r="34" spans="1:22" s="5" customFormat="1" ht="45" x14ac:dyDescent="0.2">
      <c r="A34" s="80"/>
      <c r="B34" s="76"/>
      <c r="C34" s="76"/>
      <c r="D34" s="76"/>
      <c r="E34" s="77"/>
      <c r="F34" s="77"/>
      <c r="G34" s="77"/>
      <c r="H34" s="77"/>
      <c r="I34" s="23"/>
      <c r="J34" s="43"/>
      <c r="K34" s="43" t="s">
        <v>83</v>
      </c>
      <c r="L34" s="29" t="s">
        <v>152</v>
      </c>
      <c r="M34" s="65" t="s">
        <v>154</v>
      </c>
      <c r="N34" s="65" t="s">
        <v>154</v>
      </c>
      <c r="O34" s="65" t="s">
        <v>154</v>
      </c>
      <c r="P34" s="65" t="s">
        <v>154</v>
      </c>
      <c r="Q34" s="99">
        <v>274378000</v>
      </c>
      <c r="R34" s="61" t="s">
        <v>41</v>
      </c>
      <c r="S34" s="3"/>
      <c r="V34" s="7"/>
    </row>
    <row r="35" spans="1:22" s="5" customFormat="1" ht="33.75" x14ac:dyDescent="0.2">
      <c r="A35" s="80"/>
      <c r="B35" s="76"/>
      <c r="C35" s="76"/>
      <c r="D35" s="76"/>
      <c r="E35" s="77"/>
      <c r="F35" s="77"/>
      <c r="G35" s="77"/>
      <c r="H35" s="77"/>
      <c r="I35" s="23"/>
      <c r="J35" s="43"/>
      <c r="K35" s="43"/>
      <c r="L35" s="29" t="s">
        <v>153</v>
      </c>
      <c r="M35" s="65" t="s">
        <v>158</v>
      </c>
      <c r="N35" s="65" t="s">
        <v>157</v>
      </c>
      <c r="O35" s="65" t="s">
        <v>156</v>
      </c>
      <c r="P35" s="65" t="s">
        <v>155</v>
      </c>
      <c r="Q35" s="48"/>
      <c r="R35" s="61"/>
      <c r="S35" s="3"/>
      <c r="V35" s="7"/>
    </row>
    <row r="36" spans="1:22" s="5" customFormat="1" ht="45" x14ac:dyDescent="0.2">
      <c r="A36" s="80"/>
      <c r="B36" s="76"/>
      <c r="C36" s="76"/>
      <c r="D36" s="76"/>
      <c r="E36" s="77"/>
      <c r="F36" s="77"/>
      <c r="G36" s="77"/>
      <c r="H36" s="77"/>
      <c r="I36" s="23"/>
      <c r="J36" s="43" t="s">
        <v>84</v>
      </c>
      <c r="K36" s="43" t="s">
        <v>85</v>
      </c>
      <c r="L36" s="29" t="s">
        <v>159</v>
      </c>
      <c r="M36" s="65" t="s">
        <v>128</v>
      </c>
      <c r="N36" s="65" t="s">
        <v>128</v>
      </c>
      <c r="O36" s="65" t="s">
        <v>128</v>
      </c>
      <c r="P36" s="65" t="s">
        <v>128</v>
      </c>
      <c r="Q36" s="48">
        <v>27720000</v>
      </c>
      <c r="R36" s="61" t="s">
        <v>41</v>
      </c>
      <c r="S36" s="3"/>
      <c r="V36" s="7"/>
    </row>
    <row r="37" spans="1:22" s="5" customFormat="1" ht="33.75" x14ac:dyDescent="0.2">
      <c r="A37" s="80"/>
      <c r="B37" s="76"/>
      <c r="C37" s="76"/>
      <c r="D37" s="76"/>
      <c r="E37" s="77"/>
      <c r="F37" s="77"/>
      <c r="G37" s="77"/>
      <c r="H37" s="77"/>
      <c r="I37" s="23"/>
      <c r="J37" s="43"/>
      <c r="K37" s="43" t="s">
        <v>86</v>
      </c>
      <c r="L37" s="29" t="s">
        <v>160</v>
      </c>
      <c r="M37" s="65" t="s">
        <v>164</v>
      </c>
      <c r="N37" s="65" t="s">
        <v>164</v>
      </c>
      <c r="O37" s="65" t="s">
        <v>164</v>
      </c>
      <c r="P37" s="65" t="s">
        <v>164</v>
      </c>
      <c r="Q37" s="48">
        <v>87000000</v>
      </c>
      <c r="R37" s="61" t="s">
        <v>41</v>
      </c>
      <c r="S37" s="3"/>
      <c r="V37" s="7"/>
    </row>
    <row r="38" spans="1:22" s="5" customFormat="1" ht="22.5" x14ac:dyDescent="0.2">
      <c r="A38" s="80"/>
      <c r="B38" s="76"/>
      <c r="C38" s="76"/>
      <c r="D38" s="76"/>
      <c r="E38" s="77"/>
      <c r="F38" s="77"/>
      <c r="G38" s="77"/>
      <c r="H38" s="77"/>
      <c r="I38" s="23"/>
      <c r="J38" s="43"/>
      <c r="K38" s="43"/>
      <c r="L38" s="29" t="s">
        <v>161</v>
      </c>
      <c r="M38" s="65" t="s">
        <v>165</v>
      </c>
      <c r="N38" s="65" t="s">
        <v>165</v>
      </c>
      <c r="O38" s="65" t="s">
        <v>165</v>
      </c>
      <c r="P38" s="65" t="s">
        <v>165</v>
      </c>
      <c r="Q38" s="48"/>
      <c r="R38" s="61"/>
      <c r="S38" s="3"/>
      <c r="V38" s="7"/>
    </row>
    <row r="39" spans="1:22" s="5" customFormat="1" ht="22.5" x14ac:dyDescent="0.2">
      <c r="A39" s="80"/>
      <c r="B39" s="76"/>
      <c r="C39" s="76"/>
      <c r="D39" s="76"/>
      <c r="E39" s="77"/>
      <c r="F39" s="77"/>
      <c r="G39" s="77"/>
      <c r="H39" s="77"/>
      <c r="I39" s="23"/>
      <c r="J39" s="43"/>
      <c r="K39" s="43"/>
      <c r="L39" s="29" t="s">
        <v>162</v>
      </c>
      <c r="M39" s="65" t="s">
        <v>164</v>
      </c>
      <c r="N39" s="65" t="s">
        <v>164</v>
      </c>
      <c r="O39" s="65" t="s">
        <v>164</v>
      </c>
      <c r="P39" s="65" t="s">
        <v>164</v>
      </c>
      <c r="Q39" s="48"/>
      <c r="R39" s="61"/>
      <c r="S39" s="3"/>
      <c r="V39" s="7"/>
    </row>
    <row r="40" spans="1:22" s="5" customFormat="1" ht="33.75" x14ac:dyDescent="0.2">
      <c r="A40" s="80"/>
      <c r="B40" s="76"/>
      <c r="C40" s="76"/>
      <c r="D40" s="76"/>
      <c r="E40" s="77"/>
      <c r="F40" s="77"/>
      <c r="G40" s="77"/>
      <c r="H40" s="77"/>
      <c r="I40" s="23"/>
      <c r="J40" s="43"/>
      <c r="K40" s="43"/>
      <c r="L40" s="29" t="s">
        <v>163</v>
      </c>
      <c r="M40" s="65" t="s">
        <v>164</v>
      </c>
      <c r="N40" s="65" t="s">
        <v>164</v>
      </c>
      <c r="O40" s="65" t="s">
        <v>164</v>
      </c>
      <c r="P40" s="65" t="s">
        <v>164</v>
      </c>
      <c r="Q40" s="48"/>
      <c r="R40" s="61"/>
      <c r="S40" s="3"/>
      <c r="V40" s="7"/>
    </row>
    <row r="41" spans="1:22" s="5" customFormat="1" ht="78.75" x14ac:dyDescent="0.2">
      <c r="A41" s="80"/>
      <c r="B41" s="76"/>
      <c r="C41" s="76"/>
      <c r="D41" s="76"/>
      <c r="E41" s="77"/>
      <c r="F41" s="77"/>
      <c r="G41" s="77"/>
      <c r="H41" s="77"/>
      <c r="I41" s="23"/>
      <c r="J41" s="43" t="s">
        <v>87</v>
      </c>
      <c r="K41" s="43" t="s">
        <v>88</v>
      </c>
      <c r="L41" s="29" t="s">
        <v>166</v>
      </c>
      <c r="M41" s="65" t="s">
        <v>168</v>
      </c>
      <c r="N41" s="65"/>
      <c r="O41" s="65"/>
      <c r="P41" s="65"/>
      <c r="Q41" s="48">
        <v>84540000</v>
      </c>
      <c r="R41" s="61" t="s">
        <v>41</v>
      </c>
      <c r="S41" s="3"/>
      <c r="V41" s="7"/>
    </row>
    <row r="42" spans="1:22" s="5" customFormat="1" ht="33.75" x14ac:dyDescent="0.2">
      <c r="A42" s="80"/>
      <c r="B42" s="76"/>
      <c r="C42" s="76"/>
      <c r="D42" s="76"/>
      <c r="E42" s="77"/>
      <c r="F42" s="77"/>
      <c r="G42" s="77"/>
      <c r="H42" s="77"/>
      <c r="I42" s="23"/>
      <c r="J42" s="43"/>
      <c r="K42" s="43"/>
      <c r="L42" s="29" t="s">
        <v>167</v>
      </c>
      <c r="M42" s="65"/>
      <c r="N42" s="65"/>
      <c r="O42" s="65" t="s">
        <v>169</v>
      </c>
      <c r="P42" s="65"/>
      <c r="Q42" s="48"/>
      <c r="R42" s="61"/>
      <c r="S42" s="3"/>
      <c r="V42" s="7"/>
    </row>
    <row r="43" spans="1:22" s="5" customFormat="1" ht="33.75" x14ac:dyDescent="0.2">
      <c r="A43" s="80"/>
      <c r="B43" s="76"/>
      <c r="C43" s="76"/>
      <c r="D43" s="76"/>
      <c r="E43" s="77"/>
      <c r="F43" s="77"/>
      <c r="G43" s="77"/>
      <c r="H43" s="77"/>
      <c r="I43" s="23"/>
      <c r="J43" s="43"/>
      <c r="K43" s="43" t="s">
        <v>89</v>
      </c>
      <c r="L43" s="29" t="s">
        <v>170</v>
      </c>
      <c r="M43" s="65"/>
      <c r="N43" s="65"/>
      <c r="O43" s="65"/>
      <c r="P43" s="65" t="s">
        <v>143</v>
      </c>
      <c r="Q43" s="48">
        <v>12140000</v>
      </c>
      <c r="R43" s="61" t="s">
        <v>41</v>
      </c>
      <c r="S43" s="3"/>
      <c r="V43" s="7"/>
    </row>
    <row r="44" spans="1:22" s="5" customFormat="1" ht="45" x14ac:dyDescent="0.2">
      <c r="A44" s="80"/>
      <c r="B44" s="76"/>
      <c r="C44" s="76"/>
      <c r="D44" s="76"/>
      <c r="E44" s="77"/>
      <c r="F44" s="77"/>
      <c r="G44" s="77"/>
      <c r="H44" s="77"/>
      <c r="I44" s="23"/>
      <c r="J44" s="43"/>
      <c r="K44" s="43" t="s">
        <v>90</v>
      </c>
      <c r="L44" s="29" t="s">
        <v>171</v>
      </c>
      <c r="M44" s="65" t="s">
        <v>172</v>
      </c>
      <c r="N44" s="65"/>
      <c r="O44" s="65"/>
      <c r="P44" s="65"/>
      <c r="Q44" s="48">
        <v>41800000</v>
      </c>
      <c r="R44" s="61" t="s">
        <v>41</v>
      </c>
      <c r="S44" s="3"/>
      <c r="V44" s="7"/>
    </row>
    <row r="45" spans="1:22" s="85" customFormat="1" x14ac:dyDescent="0.2">
      <c r="A45" s="81"/>
      <c r="B45" s="31"/>
      <c r="C45" s="31"/>
      <c r="D45" s="31"/>
      <c r="E45" s="39"/>
      <c r="F45" s="39"/>
      <c r="G45" s="39"/>
      <c r="H45" s="39"/>
      <c r="I45" s="22"/>
      <c r="J45" s="82"/>
      <c r="K45" s="82"/>
      <c r="L45" s="83"/>
      <c r="M45" s="67"/>
      <c r="N45" s="67"/>
      <c r="O45" s="67"/>
      <c r="P45" s="67"/>
      <c r="Q45" s="49"/>
      <c r="R45" s="62"/>
      <c r="S45" s="84"/>
      <c r="V45" s="86"/>
    </row>
    <row r="46" spans="1:22" ht="78.75" x14ac:dyDescent="0.2">
      <c r="A46" s="102" t="s">
        <v>10</v>
      </c>
      <c r="B46" s="14" t="s">
        <v>174</v>
      </c>
      <c r="C46" s="14" t="s">
        <v>175</v>
      </c>
      <c r="D46" s="14" t="s">
        <v>173</v>
      </c>
      <c r="E46" s="37"/>
      <c r="F46" s="37"/>
      <c r="G46" s="37">
        <v>0.18</v>
      </c>
      <c r="H46" s="37"/>
      <c r="I46" s="29" t="s">
        <v>91</v>
      </c>
      <c r="J46" s="43" t="s">
        <v>92</v>
      </c>
      <c r="K46" s="43" t="s">
        <v>93</v>
      </c>
      <c r="L46" s="20" t="s">
        <v>176</v>
      </c>
      <c r="M46" s="64"/>
      <c r="N46" s="64"/>
      <c r="O46" s="64" t="s">
        <v>178</v>
      </c>
      <c r="P46" s="64"/>
      <c r="Q46" s="50">
        <v>92725850</v>
      </c>
      <c r="R46" s="63" t="s">
        <v>47</v>
      </c>
      <c r="V46" s="7"/>
    </row>
    <row r="47" spans="1:22" ht="33.75" x14ac:dyDescent="0.2">
      <c r="A47" s="27"/>
      <c r="B47" s="14"/>
      <c r="C47" s="14"/>
      <c r="D47" s="14"/>
      <c r="E47" s="37"/>
      <c r="F47" s="37"/>
      <c r="G47" s="37"/>
      <c r="H47" s="37"/>
      <c r="I47" s="29"/>
      <c r="J47" s="43"/>
      <c r="K47" s="43"/>
      <c r="L47" s="20" t="s">
        <v>177</v>
      </c>
      <c r="M47" s="64"/>
      <c r="N47" s="64"/>
      <c r="O47" s="64" t="s">
        <v>178</v>
      </c>
      <c r="P47" s="64"/>
      <c r="Q47" s="50"/>
      <c r="R47" s="63"/>
      <c r="V47" s="7"/>
    </row>
    <row r="48" spans="1:22" ht="67.5" x14ac:dyDescent="0.2">
      <c r="A48" s="27"/>
      <c r="B48" s="32"/>
      <c r="C48" s="32"/>
      <c r="D48" s="32"/>
      <c r="E48" s="42"/>
      <c r="F48" s="37" t="s">
        <v>56</v>
      </c>
      <c r="G48" s="42"/>
      <c r="H48" s="42"/>
      <c r="I48" s="23"/>
      <c r="J48" s="43"/>
      <c r="K48" s="43" t="s">
        <v>94</v>
      </c>
      <c r="L48" s="20" t="s">
        <v>179</v>
      </c>
      <c r="M48" s="64" t="s">
        <v>180</v>
      </c>
      <c r="N48" s="64"/>
      <c r="O48" s="64"/>
      <c r="P48" s="64"/>
      <c r="Q48" s="50">
        <v>25210000</v>
      </c>
      <c r="R48" s="63" t="s">
        <v>49</v>
      </c>
      <c r="V48" s="7"/>
    </row>
    <row r="49" spans="1:22" ht="33.75" x14ac:dyDescent="0.2">
      <c r="A49" s="27"/>
      <c r="B49" s="32"/>
      <c r="C49" s="32"/>
      <c r="D49" s="32"/>
      <c r="E49" s="40"/>
      <c r="F49" s="40"/>
      <c r="G49" s="40"/>
      <c r="H49" s="40"/>
      <c r="I49" s="23"/>
      <c r="J49" s="43"/>
      <c r="K49" s="43" t="s">
        <v>95</v>
      </c>
      <c r="L49" s="20" t="s">
        <v>181</v>
      </c>
      <c r="M49" s="64" t="s">
        <v>184</v>
      </c>
      <c r="N49" s="64"/>
      <c r="O49" s="64" t="s">
        <v>57</v>
      </c>
      <c r="P49" s="64"/>
      <c r="Q49" s="50">
        <v>69650000</v>
      </c>
      <c r="R49" s="63" t="s">
        <v>48</v>
      </c>
      <c r="V49" s="7"/>
    </row>
    <row r="50" spans="1:22" ht="33.75" x14ac:dyDescent="0.2">
      <c r="A50" s="27"/>
      <c r="B50" s="32"/>
      <c r="C50" s="32"/>
      <c r="D50" s="32"/>
      <c r="E50" s="40"/>
      <c r="F50" s="40"/>
      <c r="G50" s="40"/>
      <c r="H50" s="40"/>
      <c r="I50" s="23"/>
      <c r="J50" s="43"/>
      <c r="K50" s="43"/>
      <c r="L50" s="20" t="s">
        <v>182</v>
      </c>
      <c r="M50" s="64" t="s">
        <v>184</v>
      </c>
      <c r="N50" s="64"/>
      <c r="O50" s="64"/>
      <c r="P50" s="64"/>
      <c r="Q50" s="50"/>
      <c r="R50" s="63"/>
      <c r="V50" s="7"/>
    </row>
    <row r="51" spans="1:22" ht="33.75" x14ac:dyDescent="0.2">
      <c r="A51" s="27"/>
      <c r="B51" s="32"/>
      <c r="C51" s="32"/>
      <c r="D51" s="32"/>
      <c r="E51" s="40"/>
      <c r="F51" s="40"/>
      <c r="G51" s="40"/>
      <c r="H51" s="40"/>
      <c r="I51" s="23"/>
      <c r="J51" s="43"/>
      <c r="K51" s="43"/>
      <c r="L51" s="20" t="s">
        <v>183</v>
      </c>
      <c r="M51" s="64"/>
      <c r="N51" s="64" t="s">
        <v>185</v>
      </c>
      <c r="O51" s="64"/>
      <c r="P51" s="64" t="s">
        <v>185</v>
      </c>
      <c r="Q51" s="50"/>
      <c r="R51" s="63"/>
      <c r="V51" s="7"/>
    </row>
    <row r="52" spans="1:22" ht="22.5" x14ac:dyDescent="0.2">
      <c r="A52" s="27"/>
      <c r="B52" s="32"/>
      <c r="C52" s="32"/>
      <c r="D52" s="32"/>
      <c r="E52" s="40"/>
      <c r="F52" s="40"/>
      <c r="G52" s="40"/>
      <c r="H52" s="40"/>
      <c r="I52" s="23"/>
      <c r="J52" s="43"/>
      <c r="K52" s="43"/>
      <c r="L52" s="20" t="s">
        <v>46</v>
      </c>
      <c r="M52" s="64"/>
      <c r="N52" s="64"/>
      <c r="O52" s="64" t="s">
        <v>186</v>
      </c>
      <c r="P52" s="64"/>
      <c r="Q52" s="50"/>
      <c r="R52" s="63"/>
      <c r="V52" s="7"/>
    </row>
    <row r="53" spans="1:22" ht="45" x14ac:dyDescent="0.2">
      <c r="A53" s="27"/>
      <c r="B53" s="32"/>
      <c r="C53" s="32"/>
      <c r="D53" s="32"/>
      <c r="E53" s="37"/>
      <c r="F53" s="37"/>
      <c r="G53" s="37"/>
      <c r="H53" s="37"/>
      <c r="I53" s="23"/>
      <c r="J53" s="43"/>
      <c r="K53" s="43" t="s">
        <v>96</v>
      </c>
      <c r="L53" s="29" t="s">
        <v>187</v>
      </c>
      <c r="M53" s="64" t="s">
        <v>39</v>
      </c>
      <c r="N53" s="64"/>
      <c r="O53" s="64"/>
      <c r="P53" s="64"/>
      <c r="Q53" s="48">
        <v>25000000</v>
      </c>
      <c r="R53" s="63" t="s">
        <v>48</v>
      </c>
      <c r="V53" s="7"/>
    </row>
    <row r="54" spans="1:22" ht="33.75" x14ac:dyDescent="0.2">
      <c r="A54" s="27"/>
      <c r="B54" s="88"/>
      <c r="C54" s="88"/>
      <c r="D54" s="88"/>
      <c r="E54" s="37"/>
      <c r="F54" s="37"/>
      <c r="G54" s="37"/>
      <c r="H54" s="37"/>
      <c r="I54" s="23"/>
      <c r="J54" s="43" t="s">
        <v>97</v>
      </c>
      <c r="K54" s="43" t="s">
        <v>98</v>
      </c>
      <c r="L54" s="29" t="s">
        <v>188</v>
      </c>
      <c r="M54" s="64" t="s">
        <v>185</v>
      </c>
      <c r="N54" s="64" t="s">
        <v>190</v>
      </c>
      <c r="O54" s="64"/>
      <c r="P54" s="64"/>
      <c r="Q54" s="48">
        <v>60000000</v>
      </c>
      <c r="R54" s="63" t="s">
        <v>50</v>
      </c>
      <c r="V54" s="7"/>
    </row>
    <row r="55" spans="1:22" ht="78.75" x14ac:dyDescent="0.2">
      <c r="A55" s="27"/>
      <c r="B55" s="88"/>
      <c r="C55" s="88"/>
      <c r="D55" s="88"/>
      <c r="E55" s="37"/>
      <c r="F55" s="37"/>
      <c r="G55" s="37"/>
      <c r="H55" s="37"/>
      <c r="I55" s="23"/>
      <c r="J55" s="43"/>
      <c r="K55" s="43"/>
      <c r="L55" s="29" t="s">
        <v>189</v>
      </c>
      <c r="M55" s="64" t="s">
        <v>39</v>
      </c>
      <c r="N55" s="64" t="s">
        <v>185</v>
      </c>
      <c r="O55" s="64"/>
      <c r="P55" s="64"/>
      <c r="Q55" s="48"/>
      <c r="R55" s="63"/>
      <c r="V55" s="7"/>
    </row>
    <row r="56" spans="1:22" ht="45" x14ac:dyDescent="0.2">
      <c r="A56" s="27"/>
      <c r="B56" s="88"/>
      <c r="C56" s="88"/>
      <c r="D56" s="88"/>
      <c r="E56" s="37"/>
      <c r="F56" s="37"/>
      <c r="G56" s="37"/>
      <c r="H56" s="37"/>
      <c r="I56" s="23"/>
      <c r="J56" s="43"/>
      <c r="K56" s="43" t="s">
        <v>99</v>
      </c>
      <c r="L56" s="29" t="s">
        <v>191</v>
      </c>
      <c r="M56" s="64"/>
      <c r="N56" s="64" t="s">
        <v>39</v>
      </c>
      <c r="O56" s="64"/>
      <c r="P56" s="64" t="s">
        <v>39</v>
      </c>
      <c r="Q56" s="48">
        <v>90000000</v>
      </c>
      <c r="R56" s="63" t="s">
        <v>100</v>
      </c>
      <c r="V56" s="7"/>
    </row>
    <row r="57" spans="1:22" ht="78.75" x14ac:dyDescent="0.2">
      <c r="A57" s="27"/>
      <c r="B57" s="88"/>
      <c r="C57" s="88"/>
      <c r="D57" s="88"/>
      <c r="E57" s="37"/>
      <c r="F57" s="37"/>
      <c r="G57" s="37"/>
      <c r="H57" s="37"/>
      <c r="I57" s="23"/>
      <c r="J57" s="43"/>
      <c r="K57" s="43" t="s">
        <v>101</v>
      </c>
      <c r="L57" s="29" t="s">
        <v>192</v>
      </c>
      <c r="M57" s="64"/>
      <c r="N57" s="64" t="s">
        <v>185</v>
      </c>
      <c r="O57" s="64"/>
      <c r="P57" s="64" t="s">
        <v>185</v>
      </c>
      <c r="Q57" s="48">
        <v>371550000</v>
      </c>
      <c r="R57" s="63" t="s">
        <v>50</v>
      </c>
      <c r="V57" s="7"/>
    </row>
    <row r="58" spans="1:22" ht="101.25" x14ac:dyDescent="0.2">
      <c r="A58" s="27"/>
      <c r="B58" s="88"/>
      <c r="C58" s="88"/>
      <c r="D58" s="88"/>
      <c r="E58" s="37"/>
      <c r="F58" s="37"/>
      <c r="G58" s="37"/>
      <c r="H58" s="37"/>
      <c r="I58" s="23"/>
      <c r="J58" s="43" t="s">
        <v>102</v>
      </c>
      <c r="K58" s="43" t="s">
        <v>103</v>
      </c>
      <c r="L58" s="29" t="s">
        <v>193</v>
      </c>
      <c r="M58" s="64"/>
      <c r="N58" s="64"/>
      <c r="O58" s="64" t="s">
        <v>194</v>
      </c>
      <c r="P58" s="64"/>
      <c r="Q58" s="48">
        <v>67974000</v>
      </c>
      <c r="R58" s="63" t="s">
        <v>49</v>
      </c>
      <c r="V58" s="7"/>
    </row>
    <row r="59" spans="1:22" ht="56.25" x14ac:dyDescent="0.2">
      <c r="A59" s="27"/>
      <c r="B59" s="88"/>
      <c r="C59" s="88"/>
      <c r="D59" s="88"/>
      <c r="E59" s="37"/>
      <c r="F59" s="37"/>
      <c r="G59" s="37"/>
      <c r="H59" s="37"/>
      <c r="I59" s="23"/>
      <c r="J59" s="43"/>
      <c r="K59" s="43" t="s">
        <v>104</v>
      </c>
      <c r="L59" s="29" t="s">
        <v>195</v>
      </c>
      <c r="M59" s="64"/>
      <c r="N59" s="64" t="s">
        <v>185</v>
      </c>
      <c r="O59" s="64"/>
      <c r="P59" s="64" t="s">
        <v>185</v>
      </c>
      <c r="Q59" s="48">
        <v>10000000</v>
      </c>
      <c r="R59" s="63" t="s">
        <v>51</v>
      </c>
      <c r="V59" s="7"/>
    </row>
    <row r="60" spans="1:22" ht="67.5" x14ac:dyDescent="0.2">
      <c r="A60" s="27"/>
      <c r="B60" s="88"/>
      <c r="C60" s="88"/>
      <c r="D60" s="88"/>
      <c r="E60" s="37"/>
      <c r="F60" s="37"/>
      <c r="G60" s="37"/>
      <c r="H60" s="37"/>
      <c r="I60" s="23"/>
      <c r="J60" s="43"/>
      <c r="K60" s="43" t="s">
        <v>105</v>
      </c>
      <c r="L60" s="29" t="s">
        <v>196</v>
      </c>
      <c r="M60" s="64" t="s">
        <v>55</v>
      </c>
      <c r="N60" s="64" t="s">
        <v>55</v>
      </c>
      <c r="O60" s="64" t="s">
        <v>55</v>
      </c>
      <c r="P60" s="64" t="s">
        <v>55</v>
      </c>
      <c r="Q60" s="48">
        <v>225000000</v>
      </c>
      <c r="R60" s="63" t="s">
        <v>49</v>
      </c>
      <c r="V60" s="7"/>
    </row>
    <row r="61" spans="1:22" ht="45" x14ac:dyDescent="0.2">
      <c r="A61" s="27"/>
      <c r="B61" s="88"/>
      <c r="C61" s="88"/>
      <c r="D61" s="88"/>
      <c r="E61" s="37"/>
      <c r="F61" s="37"/>
      <c r="G61" s="37"/>
      <c r="H61" s="37"/>
      <c r="I61" s="23"/>
      <c r="J61" s="43"/>
      <c r="K61" s="43"/>
      <c r="L61" s="29" t="s">
        <v>197</v>
      </c>
      <c r="M61" s="64" t="s">
        <v>200</v>
      </c>
      <c r="N61" s="64" t="s">
        <v>200</v>
      </c>
      <c r="O61" s="64" t="s">
        <v>200</v>
      </c>
      <c r="P61" s="64" t="s">
        <v>200</v>
      </c>
      <c r="Q61" s="48"/>
      <c r="R61" s="63"/>
      <c r="V61" s="7"/>
    </row>
    <row r="62" spans="1:22" ht="33.75" x14ac:dyDescent="0.2">
      <c r="A62" s="27"/>
      <c r="B62" s="88"/>
      <c r="C62" s="88"/>
      <c r="D62" s="88"/>
      <c r="E62" s="37"/>
      <c r="F62" s="37"/>
      <c r="G62" s="37"/>
      <c r="H62" s="37"/>
      <c r="I62" s="23"/>
      <c r="J62" s="43"/>
      <c r="K62" s="43"/>
      <c r="L62" s="29" t="s">
        <v>198</v>
      </c>
      <c r="M62" s="64"/>
      <c r="N62" s="64"/>
      <c r="O62" s="64"/>
      <c r="P62" s="64" t="s">
        <v>40</v>
      </c>
      <c r="Q62" s="48"/>
      <c r="R62" s="63"/>
      <c r="V62" s="7"/>
    </row>
    <row r="63" spans="1:22" ht="56.25" x14ac:dyDescent="0.2">
      <c r="A63" s="27"/>
      <c r="B63" s="88"/>
      <c r="C63" s="88"/>
      <c r="D63" s="88"/>
      <c r="E63" s="37"/>
      <c r="F63" s="37"/>
      <c r="G63" s="37"/>
      <c r="H63" s="37"/>
      <c r="I63" s="23"/>
      <c r="J63" s="43"/>
      <c r="K63" s="43"/>
      <c r="L63" s="29" t="s">
        <v>199</v>
      </c>
      <c r="M63" s="64"/>
      <c r="N63" s="64"/>
      <c r="O63" s="64"/>
      <c r="P63" s="64" t="s">
        <v>201</v>
      </c>
      <c r="Q63" s="48"/>
      <c r="R63" s="63"/>
      <c r="V63" s="7"/>
    </row>
    <row r="64" spans="1:22" ht="67.5" x14ac:dyDescent="0.2">
      <c r="A64" s="27"/>
      <c r="B64" s="88"/>
      <c r="C64" s="88"/>
      <c r="D64" s="88"/>
      <c r="E64" s="37"/>
      <c r="F64" s="37"/>
      <c r="G64" s="37"/>
      <c r="H64" s="37"/>
      <c r="I64" s="23"/>
      <c r="J64" s="43"/>
      <c r="K64" s="43"/>
      <c r="L64" s="29" t="s">
        <v>202</v>
      </c>
      <c r="M64" s="64" t="s">
        <v>154</v>
      </c>
      <c r="N64" s="64" t="s">
        <v>154</v>
      </c>
      <c r="O64" s="64" t="s">
        <v>154</v>
      </c>
      <c r="P64" s="64" t="s">
        <v>154</v>
      </c>
      <c r="Q64" s="48"/>
      <c r="R64" s="63"/>
      <c r="V64" s="7"/>
    </row>
    <row r="65" spans="1:22" x14ac:dyDescent="0.2">
      <c r="A65" s="26"/>
      <c r="B65" s="87"/>
      <c r="C65" s="87"/>
      <c r="D65" s="87"/>
      <c r="E65" s="39"/>
      <c r="F65" s="39"/>
      <c r="G65" s="39"/>
      <c r="H65" s="39"/>
      <c r="I65" s="22"/>
      <c r="J65" s="82"/>
      <c r="K65" s="82"/>
      <c r="L65" s="83"/>
      <c r="M65" s="67"/>
      <c r="N65" s="67"/>
      <c r="O65" s="67"/>
      <c r="P65" s="67"/>
      <c r="Q65" s="49"/>
      <c r="R65" s="62"/>
      <c r="V65" s="7"/>
    </row>
    <row r="66" spans="1:22" s="5" customFormat="1" ht="78.75" x14ac:dyDescent="0.2">
      <c r="A66" s="102" t="s">
        <v>11</v>
      </c>
      <c r="B66" s="12" t="s">
        <v>35</v>
      </c>
      <c r="C66" s="12" t="s">
        <v>36</v>
      </c>
      <c r="D66" s="12" t="s">
        <v>37</v>
      </c>
      <c r="E66" s="42">
        <f>M66/Q66</f>
        <v>0</v>
      </c>
      <c r="F66" s="37"/>
      <c r="G66" s="42">
        <f>O66/Q66</f>
        <v>0</v>
      </c>
      <c r="H66" s="37">
        <v>1</v>
      </c>
      <c r="I66" s="29" t="s">
        <v>60</v>
      </c>
      <c r="J66" s="43" t="s">
        <v>75</v>
      </c>
      <c r="K66" s="43" t="s">
        <v>106</v>
      </c>
      <c r="L66" s="29" t="s">
        <v>203</v>
      </c>
      <c r="M66" s="65"/>
      <c r="N66" s="65" t="s">
        <v>204</v>
      </c>
      <c r="O66" s="65"/>
      <c r="P66" s="65"/>
      <c r="Q66" s="48">
        <v>20230000</v>
      </c>
      <c r="R66" s="61" t="s">
        <v>41</v>
      </c>
      <c r="S66" s="3"/>
      <c r="V66" s="7"/>
    </row>
    <row r="67" spans="1:22" x14ac:dyDescent="0.2">
      <c r="A67" s="26"/>
      <c r="B67" s="31"/>
      <c r="C67" s="31"/>
      <c r="D67" s="31"/>
      <c r="E67" s="78"/>
      <c r="F67" s="79"/>
      <c r="G67" s="78"/>
      <c r="H67" s="78"/>
      <c r="I67" s="22"/>
      <c r="J67" s="22"/>
      <c r="K67" s="22"/>
      <c r="L67" s="22"/>
      <c r="M67" s="67"/>
      <c r="N67" s="67"/>
      <c r="O67" s="67"/>
      <c r="P67" s="67"/>
      <c r="Q67" s="51"/>
      <c r="R67" s="62"/>
      <c r="V67" s="7"/>
    </row>
    <row r="68" spans="1:22" ht="157.5" x14ac:dyDescent="0.2">
      <c r="A68" s="102" t="s">
        <v>12</v>
      </c>
      <c r="B68" s="14" t="s">
        <v>38</v>
      </c>
      <c r="C68" s="14" t="s">
        <v>33</v>
      </c>
      <c r="D68" s="14" t="s">
        <v>34</v>
      </c>
      <c r="E68" s="42"/>
      <c r="F68" s="37">
        <v>0.5</v>
      </c>
      <c r="G68" s="37">
        <v>0.75</v>
      </c>
      <c r="H68" s="37">
        <v>1</v>
      </c>
      <c r="I68" s="29" t="s">
        <v>107</v>
      </c>
      <c r="J68" s="43" t="s">
        <v>108</v>
      </c>
      <c r="K68" s="43" t="s">
        <v>109</v>
      </c>
      <c r="L68" s="29" t="s">
        <v>205</v>
      </c>
      <c r="M68" s="64" t="s">
        <v>207</v>
      </c>
      <c r="N68" s="64" t="s">
        <v>207</v>
      </c>
      <c r="O68" s="64" t="s">
        <v>207</v>
      </c>
      <c r="P68" s="64" t="s">
        <v>207</v>
      </c>
      <c r="Q68" s="48">
        <v>88439150</v>
      </c>
      <c r="R68" s="63" t="s">
        <v>44</v>
      </c>
      <c r="V68" s="7"/>
    </row>
    <row r="69" spans="1:22" ht="67.5" x14ac:dyDescent="0.2">
      <c r="A69" s="27"/>
      <c r="B69" s="13"/>
      <c r="C69" s="13"/>
      <c r="D69" s="13"/>
      <c r="E69" s="42"/>
      <c r="F69" s="37"/>
      <c r="G69" s="37"/>
      <c r="H69" s="37"/>
      <c r="I69" s="29"/>
      <c r="J69" s="43"/>
      <c r="K69" s="43"/>
      <c r="L69" s="29" t="s">
        <v>206</v>
      </c>
      <c r="M69" s="64"/>
      <c r="N69" s="64"/>
      <c r="O69" s="64"/>
      <c r="P69" s="64" t="s">
        <v>208</v>
      </c>
      <c r="Q69" s="48"/>
      <c r="R69" s="63"/>
      <c r="V69" s="7"/>
    </row>
    <row r="70" spans="1:22" ht="67.5" x14ac:dyDescent="0.2">
      <c r="A70" s="27"/>
      <c r="B70" s="13"/>
      <c r="C70" s="13"/>
      <c r="D70" s="13"/>
      <c r="E70" s="42"/>
      <c r="F70" s="37"/>
      <c r="G70" s="37"/>
      <c r="H70" s="37"/>
      <c r="I70" s="100"/>
      <c r="J70" s="29" t="s">
        <v>110</v>
      </c>
      <c r="K70" s="43" t="s">
        <v>111</v>
      </c>
      <c r="L70" s="29" t="s">
        <v>209</v>
      </c>
      <c r="M70" s="64" t="s">
        <v>211</v>
      </c>
      <c r="N70" s="64"/>
      <c r="O70" s="64"/>
      <c r="P70" s="64"/>
      <c r="Q70" s="48">
        <v>295228500</v>
      </c>
      <c r="R70" s="63" t="s">
        <v>45</v>
      </c>
      <c r="V70" s="7"/>
    </row>
    <row r="71" spans="1:22" ht="67.5" x14ac:dyDescent="0.2">
      <c r="A71" s="27"/>
      <c r="B71" s="13"/>
      <c r="C71" s="13"/>
      <c r="D71" s="13"/>
      <c r="E71" s="42"/>
      <c r="F71" s="37"/>
      <c r="G71" s="37"/>
      <c r="H71" s="37"/>
      <c r="I71" s="100"/>
      <c r="J71" s="29"/>
      <c r="K71" s="43"/>
      <c r="L71" s="29" t="s">
        <v>210</v>
      </c>
      <c r="M71" s="64"/>
      <c r="N71" s="64" t="s">
        <v>208</v>
      </c>
      <c r="O71" s="64"/>
      <c r="P71" s="64"/>
      <c r="Q71" s="48"/>
      <c r="R71" s="63"/>
      <c r="V71" s="7"/>
    </row>
    <row r="72" spans="1:22" ht="258.75" x14ac:dyDescent="0.2">
      <c r="A72" s="27"/>
      <c r="B72" s="13"/>
      <c r="C72" s="13"/>
      <c r="D72" s="13"/>
      <c r="E72" s="42"/>
      <c r="F72" s="37"/>
      <c r="G72" s="37"/>
      <c r="H72" s="37"/>
      <c r="I72" s="29"/>
      <c r="J72" s="43"/>
      <c r="K72" s="43" t="s">
        <v>112</v>
      </c>
      <c r="L72" s="29" t="s">
        <v>212</v>
      </c>
      <c r="M72" s="64"/>
      <c r="N72" s="64"/>
      <c r="O72" s="64" t="s">
        <v>211</v>
      </c>
      <c r="P72" s="64"/>
      <c r="Q72" s="48">
        <v>1524544000</v>
      </c>
      <c r="R72" s="63" t="s">
        <v>43</v>
      </c>
      <c r="V72" s="7"/>
    </row>
    <row r="73" spans="1:22" s="97" customFormat="1" x14ac:dyDescent="0.2">
      <c r="A73" s="89"/>
      <c r="B73" s="90"/>
      <c r="C73" s="90"/>
      <c r="D73" s="90"/>
      <c r="E73" s="91"/>
      <c r="F73" s="91"/>
      <c r="G73" s="91"/>
      <c r="H73" s="91"/>
      <c r="I73" s="92"/>
      <c r="J73" s="92"/>
      <c r="K73" s="92"/>
      <c r="L73" s="92"/>
      <c r="M73" s="93">
        <f>SUM(M9:M72)</f>
        <v>0</v>
      </c>
      <c r="N73" s="93">
        <f>SUM(N9:N72)</f>
        <v>0</v>
      </c>
      <c r="O73" s="93">
        <f>SUM(O9:O72)</f>
        <v>0</v>
      </c>
      <c r="P73" s="93">
        <f>SUM(P9:P72)</f>
        <v>0</v>
      </c>
      <c r="Q73" s="94">
        <f>SUM(Q9:Q72)</f>
        <v>8927260701</v>
      </c>
      <c r="R73" s="95"/>
      <c r="S73" s="96"/>
      <c r="V73" s="98"/>
    </row>
    <row r="74" spans="1:22" x14ac:dyDescent="0.2">
      <c r="M74" s="68"/>
      <c r="N74" s="68"/>
      <c r="O74" s="68"/>
      <c r="P74" s="69"/>
      <c r="R74" s="70"/>
      <c r="V74" s="7"/>
    </row>
    <row r="75" spans="1:22" x14ac:dyDescent="0.2">
      <c r="M75" s="68"/>
      <c r="N75" s="68"/>
      <c r="O75" s="68"/>
      <c r="P75" s="69"/>
      <c r="R75" s="70"/>
      <c r="V75" s="7"/>
    </row>
    <row r="76" spans="1:22" x14ac:dyDescent="0.2">
      <c r="M76" s="68"/>
      <c r="N76" s="68"/>
      <c r="O76" s="68"/>
      <c r="P76" s="69"/>
      <c r="R76" s="70"/>
      <c r="V76" s="7"/>
    </row>
    <row r="77" spans="1:22" x14ac:dyDescent="0.2">
      <c r="M77" s="68"/>
      <c r="N77" s="115" t="s">
        <v>213</v>
      </c>
      <c r="O77" s="115"/>
      <c r="P77" s="115"/>
      <c r="Q77" s="115"/>
      <c r="R77" s="115"/>
      <c r="V77" s="7"/>
    </row>
    <row r="78" spans="1:22" x14ac:dyDescent="0.2">
      <c r="M78" s="68"/>
      <c r="N78" s="122" t="s">
        <v>54</v>
      </c>
      <c r="O78" s="122"/>
      <c r="P78" s="122"/>
      <c r="Q78" s="122"/>
      <c r="R78" s="122"/>
      <c r="V78" s="7"/>
    </row>
    <row r="79" spans="1:22" x14ac:dyDescent="0.2">
      <c r="M79" s="68"/>
      <c r="N79" s="115"/>
      <c r="O79" s="115"/>
      <c r="P79" s="115"/>
      <c r="Q79" s="115"/>
      <c r="R79" s="115"/>
      <c r="V79" s="7"/>
    </row>
    <row r="80" spans="1:22" x14ac:dyDescent="0.2">
      <c r="M80" s="68"/>
      <c r="N80" s="115"/>
      <c r="O80" s="115"/>
      <c r="P80" s="115"/>
      <c r="Q80" s="115"/>
      <c r="R80" s="115"/>
      <c r="V80" s="7"/>
    </row>
    <row r="81" spans="13:22" x14ac:dyDescent="0.2">
      <c r="M81" s="68"/>
      <c r="N81" s="115"/>
      <c r="O81" s="115"/>
      <c r="P81" s="115"/>
      <c r="Q81" s="115"/>
      <c r="R81" s="115"/>
      <c r="V81" s="7"/>
    </row>
    <row r="82" spans="13:22" ht="13.5" x14ac:dyDescent="0.2">
      <c r="M82" s="68"/>
      <c r="N82" s="123" t="s">
        <v>53</v>
      </c>
      <c r="O82" s="122"/>
      <c r="P82" s="122"/>
      <c r="Q82" s="122"/>
      <c r="R82" s="122"/>
      <c r="V82" s="7"/>
    </row>
    <row r="83" spans="13:22" x14ac:dyDescent="0.2">
      <c r="M83" s="68"/>
      <c r="N83" s="115" t="s">
        <v>52</v>
      </c>
      <c r="O83" s="115"/>
      <c r="P83" s="115"/>
      <c r="Q83" s="115"/>
      <c r="R83" s="115"/>
      <c r="V83" s="7"/>
    </row>
    <row r="84" spans="13:22" x14ac:dyDescent="0.2">
      <c r="M84" s="68"/>
      <c r="N84" s="68"/>
      <c r="O84" s="68"/>
      <c r="P84" s="69"/>
      <c r="R84" s="70"/>
      <c r="V84" s="7"/>
    </row>
    <row r="85" spans="13:22" x14ac:dyDescent="0.2">
      <c r="M85" s="68"/>
      <c r="N85" s="68"/>
      <c r="O85" s="68"/>
      <c r="P85" s="69"/>
      <c r="R85" s="70"/>
      <c r="V85" s="7"/>
    </row>
    <row r="86" spans="13:22" x14ac:dyDescent="0.2">
      <c r="M86" s="68"/>
      <c r="N86" s="68"/>
      <c r="O86" s="68"/>
      <c r="P86" s="69"/>
      <c r="R86" s="70"/>
      <c r="V86" s="7"/>
    </row>
    <row r="87" spans="13:22" x14ac:dyDescent="0.2">
      <c r="M87" s="68"/>
      <c r="N87" s="68"/>
      <c r="O87" s="68"/>
      <c r="P87" s="69"/>
      <c r="R87" s="70"/>
      <c r="V87" s="7"/>
    </row>
    <row r="88" spans="13:22" x14ac:dyDescent="0.2">
      <c r="M88" s="68"/>
      <c r="N88" s="68"/>
      <c r="O88" s="68"/>
      <c r="P88" s="69"/>
      <c r="R88" s="70"/>
      <c r="V88" s="7"/>
    </row>
    <row r="89" spans="13:22" x14ac:dyDescent="0.2">
      <c r="M89" s="68"/>
      <c r="N89" s="68"/>
      <c r="O89" s="68"/>
      <c r="P89" s="69"/>
      <c r="R89" s="70"/>
      <c r="V89" s="7"/>
    </row>
    <row r="90" spans="13:22" x14ac:dyDescent="0.2">
      <c r="M90" s="68"/>
      <c r="N90" s="68"/>
      <c r="O90" s="68"/>
      <c r="P90" s="69"/>
      <c r="R90" s="70"/>
      <c r="V90" s="7"/>
    </row>
    <row r="91" spans="13:22" x14ac:dyDescent="0.2">
      <c r="M91" s="68"/>
      <c r="N91" s="68"/>
      <c r="O91" s="68"/>
      <c r="P91" s="69"/>
      <c r="R91" s="70"/>
      <c r="V91" s="7"/>
    </row>
    <row r="92" spans="13:22" x14ac:dyDescent="0.2">
      <c r="M92" s="68"/>
      <c r="N92" s="68"/>
      <c r="O92" s="68"/>
      <c r="P92" s="69"/>
      <c r="R92" s="70"/>
      <c r="V92" s="7"/>
    </row>
    <row r="93" spans="13:22" x14ac:dyDescent="0.2">
      <c r="M93" s="68"/>
      <c r="N93" s="68"/>
      <c r="O93" s="68"/>
      <c r="P93" s="69"/>
      <c r="R93" s="70"/>
      <c r="V93" s="7"/>
    </row>
    <row r="94" spans="13:22" x14ac:dyDescent="0.2">
      <c r="M94" s="68"/>
      <c r="N94" s="68"/>
      <c r="O94" s="68"/>
      <c r="P94" s="69"/>
      <c r="R94" s="70"/>
      <c r="V94" s="7"/>
    </row>
    <row r="95" spans="13:22" x14ac:dyDescent="0.2">
      <c r="M95" s="68"/>
      <c r="N95" s="68"/>
      <c r="O95" s="68"/>
      <c r="P95" s="69"/>
      <c r="R95" s="70"/>
      <c r="V95" s="7"/>
    </row>
    <row r="96" spans="13:22" x14ac:dyDescent="0.2">
      <c r="M96" s="68"/>
      <c r="N96" s="68"/>
      <c r="O96" s="68"/>
      <c r="P96" s="69"/>
      <c r="R96" s="70"/>
      <c r="V96" s="7"/>
    </row>
  </sheetData>
  <mergeCells count="23">
    <mergeCell ref="R6:R7"/>
    <mergeCell ref="A1:R1"/>
    <mergeCell ref="A2:U2"/>
    <mergeCell ref="A3:R3"/>
    <mergeCell ref="A4:R4"/>
    <mergeCell ref="A6:A7"/>
    <mergeCell ref="B6:B7"/>
    <mergeCell ref="C6:C7"/>
    <mergeCell ref="D6:D7"/>
    <mergeCell ref="E6:H6"/>
    <mergeCell ref="I6:I7"/>
    <mergeCell ref="J6:J7"/>
    <mergeCell ref="K6:K7"/>
    <mergeCell ref="L6:L7"/>
    <mergeCell ref="M6:P6"/>
    <mergeCell ref="Q6:Q7"/>
    <mergeCell ref="N82:R82"/>
    <mergeCell ref="N83:R83"/>
    <mergeCell ref="N77:R77"/>
    <mergeCell ref="N78:R78"/>
    <mergeCell ref="N79:R79"/>
    <mergeCell ref="N80:R80"/>
    <mergeCell ref="N81:R81"/>
  </mergeCells>
  <printOptions horizontalCentered="1"/>
  <pageMargins left="0" right="0" top="0.35433070866141736" bottom="0.23622047244094491" header="0.31496062992125984" footer="0.19685039370078741"/>
  <pageSetup paperSize="10000" scale="90" orientation="landscape" horizontalDpi="4294967293" r:id="rId1"/>
  <headerFooter scaleWithDoc="0">
    <oddFooter>&amp;L&amp;"Bradley Hand ITC,Bold Italic"&amp;K00B050          &amp;"Arial Rounded MT Bold,Bold Italic"    &amp;"Arno Pro Smbd Caption,Bold Italic" &amp;12&amp;K04+000Rencana Aksi Kinerja Sasaran Badan Pendapatan Daerah Kab. Jeneponto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4"/>
  <sheetViews>
    <sheetView topLeftCell="A10" zoomScaleNormal="100" zoomScaleSheetLayoutView="100" zoomScalePageLayoutView="90" workbookViewId="0">
      <selection activeCell="N18" sqref="N18"/>
    </sheetView>
  </sheetViews>
  <sheetFormatPr defaultColWidth="9.140625" defaultRowHeight="12" x14ac:dyDescent="0.2"/>
  <cols>
    <col min="1" max="1" width="3.7109375" style="30" customWidth="1"/>
    <col min="2" max="4" width="11.42578125" style="33" customWidth="1"/>
    <col min="5" max="5" width="11.7109375" style="24" customWidth="1"/>
    <col min="6" max="8" width="14.5703125" style="24" customWidth="1"/>
    <col min="9" max="11" width="8.28515625" style="44" customWidth="1"/>
    <col min="12" max="12" width="8.28515625" style="45" customWidth="1"/>
    <col min="13" max="13" width="13.85546875" style="46" customWidth="1"/>
    <col min="14" max="14" width="12.42578125" style="53" customWidth="1"/>
    <col min="15" max="16" width="6.85546875" style="72" customWidth="1"/>
    <col min="17" max="17" width="12.42578125" style="74" customWidth="1"/>
    <col min="18" max="18" width="16.28515625" style="3" hidden="1" customWidth="1"/>
    <col min="19" max="19" width="16.28515625" style="4" hidden="1" customWidth="1"/>
    <col min="20" max="20" width="9.140625" style="4" customWidth="1"/>
    <col min="21" max="21" width="11.7109375" style="21" bestFit="1" customWidth="1"/>
    <col min="22" max="16384" width="9.140625" style="4"/>
  </cols>
  <sheetData>
    <row r="1" spans="1:21" ht="14.25" x14ac:dyDescent="0.2">
      <c r="A1" s="116" t="s">
        <v>32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3">
        <v>83</v>
      </c>
    </row>
    <row r="2" spans="1:21" ht="14.25" x14ac:dyDescent="0.2">
      <c r="A2" s="116" t="s">
        <v>42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</row>
    <row r="3" spans="1:21" ht="14.25" x14ac:dyDescent="0.2">
      <c r="A3" s="116" t="s">
        <v>23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</row>
    <row r="4" spans="1:21" ht="14.25" x14ac:dyDescent="0.2">
      <c r="A4" s="124" t="s">
        <v>215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</row>
    <row r="5" spans="1:21" ht="12.75" thickBot="1" x14ac:dyDescent="0.25">
      <c r="A5" s="6"/>
      <c r="B5" s="6"/>
      <c r="C5" s="4"/>
      <c r="D5" s="4"/>
      <c r="E5" s="4"/>
      <c r="F5" s="4"/>
      <c r="G5" s="4"/>
      <c r="H5" s="4"/>
      <c r="I5" s="15"/>
      <c r="J5" s="15"/>
      <c r="K5" s="15"/>
      <c r="L5" s="16"/>
      <c r="M5" s="16"/>
      <c r="N5" s="52"/>
      <c r="O5" s="52"/>
      <c r="P5" s="52"/>
      <c r="Q5" s="73"/>
    </row>
    <row r="6" spans="1:21" s="2" customFormat="1" ht="32.25" customHeight="1" x14ac:dyDescent="0.2">
      <c r="A6" s="127" t="s">
        <v>2</v>
      </c>
      <c r="B6" s="117" t="s">
        <v>3</v>
      </c>
      <c r="C6" s="117" t="s">
        <v>4</v>
      </c>
      <c r="D6" s="117" t="s">
        <v>31</v>
      </c>
      <c r="E6" s="117" t="s">
        <v>6</v>
      </c>
      <c r="F6" s="117" t="s">
        <v>0</v>
      </c>
      <c r="G6" s="134" t="s">
        <v>59</v>
      </c>
      <c r="H6" s="117" t="s">
        <v>7</v>
      </c>
      <c r="I6" s="129" t="s">
        <v>28</v>
      </c>
      <c r="J6" s="130"/>
      <c r="K6" s="130"/>
      <c r="L6" s="131"/>
      <c r="M6" s="132" t="s">
        <v>29</v>
      </c>
      <c r="N6" s="136" t="s">
        <v>22</v>
      </c>
      <c r="O6" s="137"/>
      <c r="P6" s="138"/>
      <c r="Q6" s="125" t="s">
        <v>8</v>
      </c>
      <c r="R6" s="8"/>
      <c r="U6" s="1"/>
    </row>
    <row r="7" spans="1:21" s="2" customFormat="1" ht="24.75" customHeight="1" x14ac:dyDescent="0.2">
      <c r="A7" s="128"/>
      <c r="B7" s="118"/>
      <c r="C7" s="118"/>
      <c r="D7" s="118"/>
      <c r="E7" s="118"/>
      <c r="F7" s="118"/>
      <c r="G7" s="135"/>
      <c r="H7" s="118"/>
      <c r="I7" s="36" t="s">
        <v>24</v>
      </c>
      <c r="J7" s="36" t="s">
        <v>25</v>
      </c>
      <c r="K7" s="36" t="s">
        <v>26</v>
      </c>
      <c r="L7" s="36" t="s">
        <v>27</v>
      </c>
      <c r="M7" s="133"/>
      <c r="N7" s="47" t="s">
        <v>19</v>
      </c>
      <c r="O7" s="47" t="s">
        <v>20</v>
      </c>
      <c r="P7" s="47" t="s">
        <v>21</v>
      </c>
      <c r="Q7" s="126"/>
      <c r="R7" s="9" t="s">
        <v>1</v>
      </c>
      <c r="U7" s="1"/>
    </row>
    <row r="8" spans="1:21" s="11" customFormat="1" x14ac:dyDescent="0.2">
      <c r="A8" s="17" t="s">
        <v>9</v>
      </c>
      <c r="B8" s="17" t="s">
        <v>10</v>
      </c>
      <c r="C8" s="17" t="s">
        <v>11</v>
      </c>
      <c r="D8" s="17" t="s">
        <v>12</v>
      </c>
      <c r="E8" s="17" t="s">
        <v>216</v>
      </c>
      <c r="F8" s="17" t="s">
        <v>13</v>
      </c>
      <c r="G8" s="17" t="s">
        <v>14</v>
      </c>
      <c r="H8" s="17" t="s">
        <v>217</v>
      </c>
      <c r="I8" s="17" t="s">
        <v>15</v>
      </c>
      <c r="J8" s="17" t="s">
        <v>16</v>
      </c>
      <c r="K8" s="17" t="s">
        <v>218</v>
      </c>
      <c r="L8" s="17" t="s">
        <v>17</v>
      </c>
      <c r="M8" s="17" t="s">
        <v>18</v>
      </c>
      <c r="N8" s="17" t="s">
        <v>219</v>
      </c>
      <c r="O8" s="17" t="s">
        <v>220</v>
      </c>
      <c r="P8" s="17" t="s">
        <v>221</v>
      </c>
      <c r="Q8" s="18" t="s">
        <v>223</v>
      </c>
      <c r="R8" s="10">
        <v>10</v>
      </c>
      <c r="U8" s="34"/>
    </row>
    <row r="9" spans="1:21" s="5" customFormat="1" ht="78.75" x14ac:dyDescent="0.2">
      <c r="A9" s="101" t="s">
        <v>9</v>
      </c>
      <c r="B9" s="29" t="s">
        <v>115</v>
      </c>
      <c r="C9" s="29" t="s">
        <v>114</v>
      </c>
      <c r="D9" s="19" t="s">
        <v>113</v>
      </c>
      <c r="E9" s="29" t="s">
        <v>60</v>
      </c>
      <c r="F9" s="43" t="s">
        <v>61</v>
      </c>
      <c r="G9" s="43" t="s">
        <v>62</v>
      </c>
      <c r="H9" s="29" t="s">
        <v>116</v>
      </c>
      <c r="I9" s="65" t="s">
        <v>119</v>
      </c>
      <c r="J9" s="65"/>
      <c r="K9" s="65"/>
      <c r="L9" s="65"/>
      <c r="M9" s="48">
        <v>38600000</v>
      </c>
      <c r="N9" s="54">
        <v>24000000</v>
      </c>
      <c r="O9" s="55">
        <f>N9/M9</f>
        <v>0.62176165803108807</v>
      </c>
      <c r="P9" s="55">
        <f>O9</f>
        <v>0.62176165803108807</v>
      </c>
      <c r="Q9" s="104" t="s">
        <v>63</v>
      </c>
      <c r="R9" s="3"/>
      <c r="U9" s="7">
        <f>SUM(M9:M9)</f>
        <v>38600000</v>
      </c>
    </row>
    <row r="10" spans="1:21" s="5" customFormat="1" ht="22.5" x14ac:dyDescent="0.2">
      <c r="A10" s="25"/>
      <c r="B10" s="29"/>
      <c r="C10" s="29"/>
      <c r="D10" s="19"/>
      <c r="E10" s="29"/>
      <c r="F10" s="43"/>
      <c r="G10" s="43"/>
      <c r="H10" s="29" t="s">
        <v>117</v>
      </c>
      <c r="I10" s="65" t="s">
        <v>119</v>
      </c>
      <c r="J10" s="65"/>
      <c r="K10" s="65"/>
      <c r="L10" s="65"/>
      <c r="M10" s="48"/>
      <c r="N10" s="54"/>
      <c r="O10" s="55"/>
      <c r="P10" s="55"/>
      <c r="Q10" s="103"/>
      <c r="R10" s="3"/>
      <c r="U10" s="7">
        <f>SUM(M10:M10)</f>
        <v>0</v>
      </c>
    </row>
    <row r="11" spans="1:21" s="5" customFormat="1" ht="22.5" x14ac:dyDescent="0.2">
      <c r="A11" s="25"/>
      <c r="B11" s="29"/>
      <c r="C11" s="29"/>
      <c r="D11" s="19"/>
      <c r="E11" s="29"/>
      <c r="F11" s="43"/>
      <c r="G11" s="43"/>
      <c r="H11" s="29" t="s">
        <v>118</v>
      </c>
      <c r="I11" s="65" t="s">
        <v>119</v>
      </c>
      <c r="J11" s="65"/>
      <c r="K11" s="65"/>
      <c r="L11" s="65"/>
      <c r="M11" s="48"/>
      <c r="N11" s="54"/>
      <c r="O11" s="55"/>
      <c r="P11" s="55"/>
      <c r="Q11" s="103"/>
      <c r="R11" s="3"/>
      <c r="U11" s="7">
        <f>SUM(M11:M11)</f>
        <v>0</v>
      </c>
    </row>
    <row r="12" spans="1:21" s="5" customFormat="1" ht="45" x14ac:dyDescent="0.2">
      <c r="A12" s="25"/>
      <c r="B12" s="19"/>
      <c r="C12" s="19"/>
      <c r="D12" s="19"/>
      <c r="E12" s="23"/>
      <c r="F12" s="43"/>
      <c r="G12" s="43" t="s">
        <v>64</v>
      </c>
      <c r="H12" s="28" t="s">
        <v>120</v>
      </c>
      <c r="I12" s="66"/>
      <c r="J12" s="66"/>
      <c r="K12" s="66"/>
      <c r="L12" s="66" t="s">
        <v>119</v>
      </c>
      <c r="M12" s="48">
        <v>8500000</v>
      </c>
      <c r="N12" s="54">
        <v>0</v>
      </c>
      <c r="O12" s="55">
        <f t="shared" ref="O12:O18" si="0">N12/M12</f>
        <v>0</v>
      </c>
      <c r="P12" s="55">
        <f t="shared" ref="P12:P18" si="1">O12</f>
        <v>0</v>
      </c>
      <c r="Q12" s="60" t="s">
        <v>63</v>
      </c>
      <c r="R12" s="3"/>
      <c r="U12" s="7"/>
    </row>
    <row r="13" spans="1:21" s="5" customFormat="1" ht="56.25" x14ac:dyDescent="0.2">
      <c r="A13" s="25"/>
      <c r="B13" s="19"/>
      <c r="C13" s="19"/>
      <c r="D13" s="19"/>
      <c r="E13" s="23"/>
      <c r="F13" s="43"/>
      <c r="G13" s="43" t="s">
        <v>65</v>
      </c>
      <c r="H13" s="29" t="s">
        <v>121</v>
      </c>
      <c r="I13" s="66"/>
      <c r="J13" s="66"/>
      <c r="K13" s="66" t="s">
        <v>119</v>
      </c>
      <c r="L13" s="66"/>
      <c r="M13" s="48">
        <v>8500000</v>
      </c>
      <c r="N13" s="54">
        <v>0</v>
      </c>
      <c r="O13" s="55">
        <f t="shared" si="0"/>
        <v>0</v>
      </c>
      <c r="P13" s="55">
        <f t="shared" si="1"/>
        <v>0</v>
      </c>
      <c r="Q13" s="60" t="s">
        <v>63</v>
      </c>
      <c r="R13" s="3"/>
      <c r="U13" s="7">
        <f>SUM(M13:M13)</f>
        <v>8500000</v>
      </c>
    </row>
    <row r="14" spans="1:21" s="5" customFormat="1" ht="33.75" x14ac:dyDescent="0.2">
      <c r="A14" s="25"/>
      <c r="B14" s="19"/>
      <c r="C14" s="19"/>
      <c r="D14" s="19"/>
      <c r="E14" s="23"/>
      <c r="F14" s="43"/>
      <c r="G14" s="43" t="s">
        <v>66</v>
      </c>
      <c r="H14" s="29" t="s">
        <v>122</v>
      </c>
      <c r="I14" s="66"/>
      <c r="J14" s="66"/>
      <c r="K14" s="66" t="s">
        <v>119</v>
      </c>
      <c r="L14" s="66"/>
      <c r="M14" s="48">
        <v>8500000</v>
      </c>
      <c r="N14" s="54">
        <v>0</v>
      </c>
      <c r="O14" s="55">
        <f t="shared" si="0"/>
        <v>0</v>
      </c>
      <c r="P14" s="55">
        <f t="shared" si="1"/>
        <v>0</v>
      </c>
      <c r="Q14" s="60" t="s">
        <v>63</v>
      </c>
      <c r="R14" s="3"/>
      <c r="U14" s="7"/>
    </row>
    <row r="15" spans="1:21" s="5" customFormat="1" ht="45" x14ac:dyDescent="0.2">
      <c r="A15" s="25"/>
      <c r="B15" s="19"/>
      <c r="C15" s="19"/>
      <c r="D15" s="19"/>
      <c r="E15" s="23"/>
      <c r="F15" s="43"/>
      <c r="G15" s="43" t="s">
        <v>67</v>
      </c>
      <c r="H15" s="29" t="s">
        <v>123</v>
      </c>
      <c r="I15" s="66"/>
      <c r="J15" s="66"/>
      <c r="K15" s="66"/>
      <c r="L15" s="66" t="s">
        <v>119</v>
      </c>
      <c r="M15" s="48">
        <v>9420000</v>
      </c>
      <c r="N15" s="54">
        <v>0</v>
      </c>
      <c r="O15" s="55">
        <f t="shared" si="0"/>
        <v>0</v>
      </c>
      <c r="P15" s="55">
        <f t="shared" si="1"/>
        <v>0</v>
      </c>
      <c r="Q15" s="60" t="s">
        <v>63</v>
      </c>
      <c r="R15" s="3"/>
      <c r="U15" s="7">
        <f>SUM(M15:M15)</f>
        <v>9420000</v>
      </c>
    </row>
    <row r="16" spans="1:21" s="5" customFormat="1" ht="67.5" x14ac:dyDescent="0.2">
      <c r="A16" s="25"/>
      <c r="B16" s="19"/>
      <c r="C16" s="19"/>
      <c r="D16" s="19"/>
      <c r="E16" s="23"/>
      <c r="F16" s="43"/>
      <c r="G16" s="43" t="s">
        <v>68</v>
      </c>
      <c r="H16" s="29" t="s">
        <v>124</v>
      </c>
      <c r="I16" s="66" t="s">
        <v>119</v>
      </c>
      <c r="J16" s="66"/>
      <c r="L16" s="66"/>
      <c r="M16" s="48">
        <v>16800000</v>
      </c>
      <c r="N16" s="54">
        <v>16800000</v>
      </c>
      <c r="O16" s="55">
        <f t="shared" si="0"/>
        <v>1</v>
      </c>
      <c r="P16" s="55">
        <f t="shared" si="1"/>
        <v>1</v>
      </c>
      <c r="Q16" s="60" t="s">
        <v>63</v>
      </c>
      <c r="R16" s="3"/>
      <c r="U16" s="7"/>
    </row>
    <row r="17" spans="1:21" s="5" customFormat="1" ht="33.75" x14ac:dyDescent="0.2">
      <c r="A17" s="25"/>
      <c r="B17" s="19"/>
      <c r="C17" s="19"/>
      <c r="D17" s="19"/>
      <c r="E17" s="23"/>
      <c r="F17" s="43"/>
      <c r="G17" s="43" t="s">
        <v>69</v>
      </c>
      <c r="H17" s="29" t="s">
        <v>125</v>
      </c>
      <c r="I17" s="66" t="s">
        <v>119</v>
      </c>
      <c r="J17" s="66"/>
      <c r="K17" s="66"/>
      <c r="L17" s="66"/>
      <c r="M17" s="48">
        <v>20000000</v>
      </c>
      <c r="N17" s="54">
        <v>12000000</v>
      </c>
      <c r="O17" s="55">
        <f t="shared" si="0"/>
        <v>0.6</v>
      </c>
      <c r="P17" s="55">
        <f t="shared" si="1"/>
        <v>0.6</v>
      </c>
      <c r="Q17" s="60" t="s">
        <v>63</v>
      </c>
      <c r="R17" s="3"/>
      <c r="U17" s="7"/>
    </row>
    <row r="18" spans="1:21" s="5" customFormat="1" ht="33.75" x14ac:dyDescent="0.2">
      <c r="A18" s="25"/>
      <c r="B18" s="19"/>
      <c r="C18" s="19"/>
      <c r="D18" s="19"/>
      <c r="E18" s="23"/>
      <c r="F18" s="43" t="s">
        <v>70</v>
      </c>
      <c r="G18" s="43" t="s">
        <v>71</v>
      </c>
      <c r="H18" s="29" t="s">
        <v>126</v>
      </c>
      <c r="I18" s="66" t="s">
        <v>128</v>
      </c>
      <c r="J18" s="66" t="s">
        <v>128</v>
      </c>
      <c r="K18" s="66" t="s">
        <v>128</v>
      </c>
      <c r="L18" s="66" t="s">
        <v>128</v>
      </c>
      <c r="M18" s="48">
        <v>5335686044</v>
      </c>
      <c r="N18" s="54">
        <v>1151323393</v>
      </c>
      <c r="O18" s="55">
        <f t="shared" si="0"/>
        <v>0.21577794935942074</v>
      </c>
      <c r="P18" s="55">
        <f t="shared" si="1"/>
        <v>0.21577794935942074</v>
      </c>
      <c r="Q18" s="60" t="s">
        <v>63</v>
      </c>
      <c r="R18" s="3"/>
      <c r="U18" s="7"/>
    </row>
    <row r="19" spans="1:21" s="5" customFormat="1" ht="67.5" x14ac:dyDescent="0.2">
      <c r="A19" s="25"/>
      <c r="B19" s="19"/>
      <c r="C19" s="19"/>
      <c r="D19" s="19"/>
      <c r="E19" s="23"/>
      <c r="F19" s="43"/>
      <c r="G19" s="43"/>
      <c r="H19" s="29" t="s">
        <v>127</v>
      </c>
      <c r="I19" s="66" t="s">
        <v>128</v>
      </c>
      <c r="J19" s="66" t="s">
        <v>128</v>
      </c>
      <c r="K19" s="66" t="s">
        <v>128</v>
      </c>
      <c r="L19" s="66" t="s">
        <v>128</v>
      </c>
      <c r="M19" s="48"/>
      <c r="N19" s="54"/>
      <c r="O19" s="55"/>
      <c r="P19" s="55"/>
      <c r="Q19" s="60"/>
      <c r="R19" s="3"/>
      <c r="U19" s="7"/>
    </row>
    <row r="20" spans="1:21" s="5" customFormat="1" ht="67.5" x14ac:dyDescent="0.2">
      <c r="A20" s="25"/>
      <c r="B20" s="19"/>
      <c r="C20" s="19"/>
      <c r="D20" s="19"/>
      <c r="E20" s="23"/>
      <c r="F20" s="43"/>
      <c r="G20" s="43" t="s">
        <v>72</v>
      </c>
      <c r="H20" s="29" t="s">
        <v>129</v>
      </c>
      <c r="I20" s="66" t="s">
        <v>130</v>
      </c>
      <c r="J20" s="66" t="s">
        <v>130</v>
      </c>
      <c r="K20" s="66" t="s">
        <v>130</v>
      </c>
      <c r="L20" s="66" t="s">
        <v>130</v>
      </c>
      <c r="M20" s="48">
        <v>58370000</v>
      </c>
      <c r="N20" s="54">
        <v>3000000</v>
      </c>
      <c r="O20" s="55">
        <f>N20/M20</f>
        <v>5.1396265204728453E-2</v>
      </c>
      <c r="P20" s="55">
        <f>O20</f>
        <v>5.1396265204728453E-2</v>
      </c>
      <c r="Q20" s="60" t="s">
        <v>63</v>
      </c>
      <c r="R20" s="3"/>
      <c r="U20" s="7">
        <f>SUM(M20:M20)</f>
        <v>58370000</v>
      </c>
    </row>
    <row r="21" spans="1:21" s="5" customFormat="1" ht="33.75" x14ac:dyDescent="0.2">
      <c r="A21" s="25"/>
      <c r="B21" s="19"/>
      <c r="C21" s="19"/>
      <c r="D21" s="19"/>
      <c r="E21" s="23"/>
      <c r="F21" s="43"/>
      <c r="G21" s="43"/>
      <c r="H21" s="29" t="s">
        <v>131</v>
      </c>
      <c r="I21" s="66" t="s">
        <v>132</v>
      </c>
      <c r="J21" s="66" t="s">
        <v>132</v>
      </c>
      <c r="K21" s="66" t="s">
        <v>132</v>
      </c>
      <c r="L21" s="66" t="s">
        <v>132</v>
      </c>
      <c r="M21" s="48"/>
      <c r="N21" s="54"/>
      <c r="O21" s="55"/>
      <c r="P21" s="55"/>
      <c r="Q21" s="60"/>
      <c r="R21" s="3"/>
      <c r="U21" s="7"/>
    </row>
    <row r="22" spans="1:21" s="5" customFormat="1" ht="45" x14ac:dyDescent="0.2">
      <c r="A22" s="25"/>
      <c r="B22" s="19"/>
      <c r="C22" s="19"/>
      <c r="D22" s="19"/>
      <c r="E22" s="23"/>
      <c r="F22" s="43"/>
      <c r="G22" s="43" t="s">
        <v>73</v>
      </c>
      <c r="H22" s="29" t="s">
        <v>133</v>
      </c>
      <c r="I22" s="66" t="s">
        <v>119</v>
      </c>
      <c r="J22" s="66"/>
      <c r="K22" s="66"/>
      <c r="L22" s="66"/>
      <c r="M22" s="48">
        <v>15000000</v>
      </c>
      <c r="N22" s="54">
        <v>15000000</v>
      </c>
      <c r="O22" s="55">
        <f>N22/M22</f>
        <v>1</v>
      </c>
      <c r="P22" s="55">
        <f>O22</f>
        <v>1</v>
      </c>
      <c r="Q22" s="60" t="s">
        <v>63</v>
      </c>
      <c r="R22" s="3"/>
      <c r="U22" s="7">
        <f t="shared" ref="U22:U30" si="2">SUM(M22:M22)</f>
        <v>15000000</v>
      </c>
    </row>
    <row r="23" spans="1:21" s="5" customFormat="1" ht="33.75" x14ac:dyDescent="0.2">
      <c r="A23" s="25"/>
      <c r="B23" s="19"/>
      <c r="C23" s="19"/>
      <c r="D23" s="19"/>
      <c r="E23" s="23"/>
      <c r="F23" s="43"/>
      <c r="G23" s="43"/>
      <c r="H23" s="29" t="s">
        <v>131</v>
      </c>
      <c r="I23" s="66" t="s">
        <v>134</v>
      </c>
      <c r="J23" s="66" t="s">
        <v>134</v>
      </c>
      <c r="K23" s="66" t="s">
        <v>134</v>
      </c>
      <c r="L23" s="66" t="s">
        <v>134</v>
      </c>
      <c r="M23" s="48"/>
      <c r="N23" s="105"/>
      <c r="O23" s="105"/>
      <c r="P23" s="106"/>
      <c r="Q23" s="60"/>
      <c r="R23" s="3"/>
      <c r="U23" s="7">
        <f t="shared" si="2"/>
        <v>0</v>
      </c>
    </row>
    <row r="24" spans="1:21" ht="56.25" x14ac:dyDescent="0.2">
      <c r="A24" s="25"/>
      <c r="B24" s="19"/>
      <c r="C24" s="19"/>
      <c r="D24" s="19"/>
      <c r="E24" s="23"/>
      <c r="F24" s="43"/>
      <c r="G24" s="43" t="s">
        <v>74</v>
      </c>
      <c r="H24" s="29" t="s">
        <v>135</v>
      </c>
      <c r="I24" s="66"/>
      <c r="J24" s="66" t="s">
        <v>119</v>
      </c>
      <c r="K24" s="66"/>
      <c r="L24" s="66"/>
      <c r="M24" s="48">
        <v>15000000</v>
      </c>
      <c r="N24" s="54">
        <v>0</v>
      </c>
      <c r="O24" s="55">
        <f>N24/M24</f>
        <v>0</v>
      </c>
      <c r="P24" s="55">
        <f>O24</f>
        <v>0</v>
      </c>
      <c r="Q24" s="60" t="s">
        <v>63</v>
      </c>
      <c r="U24" s="7">
        <f t="shared" si="2"/>
        <v>15000000</v>
      </c>
    </row>
    <row r="25" spans="1:21" ht="33.75" x14ac:dyDescent="0.2">
      <c r="A25" s="25"/>
      <c r="B25" s="19"/>
      <c r="C25" s="19"/>
      <c r="D25" s="19"/>
      <c r="E25" s="23"/>
      <c r="F25" s="43"/>
      <c r="G25" s="43"/>
      <c r="H25" s="29" t="s">
        <v>131</v>
      </c>
      <c r="I25" s="66" t="s">
        <v>134</v>
      </c>
      <c r="J25" s="66" t="s">
        <v>134</v>
      </c>
      <c r="K25" s="66" t="s">
        <v>134</v>
      </c>
      <c r="L25" s="66" t="s">
        <v>134</v>
      </c>
      <c r="M25" s="48"/>
      <c r="N25" s="58"/>
      <c r="O25" s="55"/>
      <c r="P25" s="59"/>
      <c r="Q25" s="60"/>
      <c r="U25" s="7">
        <f t="shared" si="2"/>
        <v>0</v>
      </c>
    </row>
    <row r="26" spans="1:21" ht="45" x14ac:dyDescent="0.2">
      <c r="A26" s="25"/>
      <c r="B26" s="19"/>
      <c r="C26" s="19"/>
      <c r="D26" s="19"/>
      <c r="E26" s="23"/>
      <c r="F26" s="43" t="s">
        <v>75</v>
      </c>
      <c r="G26" s="43" t="s">
        <v>76</v>
      </c>
      <c r="H26" s="29" t="s">
        <v>136</v>
      </c>
      <c r="I26" s="66" t="s">
        <v>137</v>
      </c>
      <c r="J26" s="66"/>
      <c r="K26" s="66"/>
      <c r="L26" s="66"/>
      <c r="M26" s="48">
        <v>57600000</v>
      </c>
      <c r="N26" s="58">
        <v>57600000</v>
      </c>
      <c r="O26" s="55">
        <f>N26/M26</f>
        <v>1</v>
      </c>
      <c r="P26" s="55">
        <f>O26</f>
        <v>1</v>
      </c>
      <c r="Q26" s="61" t="s">
        <v>41</v>
      </c>
      <c r="U26" s="7">
        <f t="shared" si="2"/>
        <v>57600000</v>
      </c>
    </row>
    <row r="27" spans="1:21" ht="45" x14ac:dyDescent="0.2">
      <c r="A27" s="75"/>
      <c r="B27" s="76"/>
      <c r="C27" s="76"/>
      <c r="D27" s="76"/>
      <c r="E27" s="23"/>
      <c r="F27" s="43" t="s">
        <v>77</v>
      </c>
      <c r="G27" s="43" t="s">
        <v>78</v>
      </c>
      <c r="H27" s="29" t="s">
        <v>138</v>
      </c>
      <c r="I27" s="65"/>
      <c r="J27" s="65"/>
      <c r="K27" s="65" t="s">
        <v>139</v>
      </c>
      <c r="L27" s="65"/>
      <c r="M27" s="48">
        <v>5000000</v>
      </c>
      <c r="N27" s="54">
        <v>0</v>
      </c>
      <c r="O27" s="55">
        <f>N27/M27</f>
        <v>0</v>
      </c>
      <c r="P27" s="55">
        <f>O27</f>
        <v>0</v>
      </c>
      <c r="Q27" s="61" t="s">
        <v>41</v>
      </c>
      <c r="U27" s="7">
        <f t="shared" si="2"/>
        <v>5000000</v>
      </c>
    </row>
    <row r="28" spans="1:21" ht="45" x14ac:dyDescent="0.2">
      <c r="A28" s="80"/>
      <c r="B28" s="76"/>
      <c r="C28" s="76"/>
      <c r="D28" s="76"/>
      <c r="E28" s="23"/>
      <c r="F28" s="43"/>
      <c r="G28" s="43" t="s">
        <v>79</v>
      </c>
      <c r="H28" s="29" t="s">
        <v>140</v>
      </c>
      <c r="I28" s="65" t="s">
        <v>142</v>
      </c>
      <c r="J28" s="65"/>
      <c r="K28" s="65"/>
      <c r="L28" s="65"/>
      <c r="M28" s="48">
        <v>112265000</v>
      </c>
      <c r="N28" s="54">
        <v>0</v>
      </c>
      <c r="O28" s="55">
        <f>N28/M28</f>
        <v>0</v>
      </c>
      <c r="P28" s="55">
        <f>O28</f>
        <v>0</v>
      </c>
      <c r="Q28" s="61" t="s">
        <v>41</v>
      </c>
      <c r="U28" s="7">
        <f t="shared" si="2"/>
        <v>112265000</v>
      </c>
    </row>
    <row r="29" spans="1:21" ht="45" x14ac:dyDescent="0.2">
      <c r="A29" s="80"/>
      <c r="B29" s="76"/>
      <c r="C29" s="76"/>
      <c r="D29" s="76"/>
      <c r="E29" s="23"/>
      <c r="F29" s="43"/>
      <c r="G29" s="43"/>
      <c r="H29" s="29" t="s">
        <v>141</v>
      </c>
      <c r="I29" s="65" t="s">
        <v>143</v>
      </c>
      <c r="J29" s="65"/>
      <c r="K29" s="65"/>
      <c r="L29" s="65"/>
      <c r="M29" s="48"/>
      <c r="N29" s="107"/>
      <c r="O29" s="107"/>
      <c r="P29" s="108"/>
      <c r="Q29" s="61"/>
      <c r="U29" s="7">
        <f t="shared" si="2"/>
        <v>0</v>
      </c>
    </row>
    <row r="30" spans="1:21" ht="33.75" x14ac:dyDescent="0.2">
      <c r="A30" s="80"/>
      <c r="B30" s="76"/>
      <c r="C30" s="76"/>
      <c r="D30" s="76"/>
      <c r="E30" s="23"/>
      <c r="F30" s="43"/>
      <c r="G30" s="43" t="s">
        <v>80</v>
      </c>
      <c r="H30" s="29" t="s">
        <v>144</v>
      </c>
      <c r="I30" s="65" t="s">
        <v>145</v>
      </c>
      <c r="J30" s="65"/>
      <c r="K30" s="65"/>
      <c r="L30" s="65"/>
      <c r="M30" s="48">
        <v>21225500</v>
      </c>
      <c r="N30" s="58">
        <v>0</v>
      </c>
      <c r="O30" s="55">
        <f>N30/M30</f>
        <v>0</v>
      </c>
      <c r="P30" s="55">
        <f>O30</f>
        <v>0</v>
      </c>
      <c r="Q30" s="61" t="s">
        <v>41</v>
      </c>
      <c r="U30" s="7">
        <f t="shared" si="2"/>
        <v>21225500</v>
      </c>
    </row>
    <row r="31" spans="1:21" ht="33.75" x14ac:dyDescent="0.2">
      <c r="A31" s="80"/>
      <c r="B31" s="76"/>
      <c r="C31" s="76"/>
      <c r="D31" s="76"/>
      <c r="E31" s="23"/>
      <c r="F31" s="43"/>
      <c r="G31" s="43" t="s">
        <v>81</v>
      </c>
      <c r="H31" s="29" t="s">
        <v>146</v>
      </c>
      <c r="I31" s="65" t="s">
        <v>148</v>
      </c>
      <c r="J31" s="65"/>
      <c r="K31" s="65"/>
      <c r="L31" s="65"/>
      <c r="M31" s="48">
        <v>10240000</v>
      </c>
      <c r="N31" s="58">
        <v>4640000</v>
      </c>
      <c r="O31" s="55">
        <f>N31/M31</f>
        <v>0.453125</v>
      </c>
      <c r="P31" s="59">
        <f>O31</f>
        <v>0.453125</v>
      </c>
      <c r="Q31" s="61" t="s">
        <v>41</v>
      </c>
      <c r="U31" s="7"/>
    </row>
    <row r="32" spans="1:21" ht="22.5" x14ac:dyDescent="0.2">
      <c r="A32" s="80"/>
      <c r="B32" s="76"/>
      <c r="C32" s="76"/>
      <c r="D32" s="76"/>
      <c r="E32" s="23"/>
      <c r="F32" s="43"/>
      <c r="G32" s="43"/>
      <c r="H32" s="29" t="s">
        <v>147</v>
      </c>
      <c r="I32" s="65" t="s">
        <v>149</v>
      </c>
      <c r="J32" s="65"/>
      <c r="K32" s="65"/>
      <c r="L32" s="65"/>
      <c r="M32" s="48"/>
      <c r="N32" s="58"/>
      <c r="O32" s="55"/>
      <c r="P32" s="59"/>
      <c r="Q32" s="61"/>
      <c r="U32" s="7"/>
    </row>
    <row r="33" spans="1:21" ht="56.25" x14ac:dyDescent="0.2">
      <c r="A33" s="80"/>
      <c r="B33" s="76"/>
      <c r="C33" s="76"/>
      <c r="D33" s="76"/>
      <c r="E33" s="23"/>
      <c r="F33" s="43"/>
      <c r="G33" s="43" t="s">
        <v>82</v>
      </c>
      <c r="H33" s="29" t="s">
        <v>150</v>
      </c>
      <c r="I33" s="65" t="s">
        <v>151</v>
      </c>
      <c r="J33" s="65" t="s">
        <v>151</v>
      </c>
      <c r="K33" s="65" t="s">
        <v>151</v>
      </c>
      <c r="L33" s="65" t="s">
        <v>151</v>
      </c>
      <c r="M33" s="48">
        <v>10800000</v>
      </c>
      <c r="N33" s="58">
        <v>2700000</v>
      </c>
      <c r="O33" s="55">
        <f>N33/M33</f>
        <v>0.25</v>
      </c>
      <c r="P33" s="59">
        <f>O33</f>
        <v>0.25</v>
      </c>
      <c r="Q33" s="61" t="s">
        <v>41</v>
      </c>
      <c r="U33" s="7"/>
    </row>
    <row r="34" spans="1:21" ht="45" x14ac:dyDescent="0.2">
      <c r="A34" s="80"/>
      <c r="B34" s="76"/>
      <c r="C34" s="76"/>
      <c r="D34" s="76"/>
      <c r="E34" s="23"/>
      <c r="F34" s="43"/>
      <c r="G34" s="43" t="s">
        <v>83</v>
      </c>
      <c r="H34" s="29" t="s">
        <v>152</v>
      </c>
      <c r="I34" s="65" t="s">
        <v>154</v>
      </c>
      <c r="J34" s="65" t="s">
        <v>154</v>
      </c>
      <c r="K34" s="65" t="s">
        <v>154</v>
      </c>
      <c r="L34" s="65" t="s">
        <v>154</v>
      </c>
      <c r="M34" s="99">
        <v>323670000</v>
      </c>
      <c r="N34" s="107">
        <v>24226239</v>
      </c>
      <c r="O34" s="55">
        <f>N34/M34</f>
        <v>7.4848577254611179E-2</v>
      </c>
      <c r="P34" s="59">
        <f>O34</f>
        <v>7.4848577254611179E-2</v>
      </c>
      <c r="Q34" s="61" t="s">
        <v>41</v>
      </c>
      <c r="U34" s="7">
        <f t="shared" ref="U34:U39" si="3">SUM(M34:M34)</f>
        <v>323670000</v>
      </c>
    </row>
    <row r="35" spans="1:21" ht="33.75" x14ac:dyDescent="0.2">
      <c r="A35" s="80"/>
      <c r="B35" s="76"/>
      <c r="C35" s="76"/>
      <c r="D35" s="76"/>
      <c r="E35" s="23"/>
      <c r="F35" s="43"/>
      <c r="G35" s="43"/>
      <c r="H35" s="29" t="s">
        <v>153</v>
      </c>
      <c r="I35" s="65" t="s">
        <v>158</v>
      </c>
      <c r="J35" s="65" t="s">
        <v>157</v>
      </c>
      <c r="K35" s="65" t="s">
        <v>156</v>
      </c>
      <c r="L35" s="65" t="s">
        <v>155</v>
      </c>
      <c r="M35" s="48"/>
      <c r="N35" s="54"/>
      <c r="O35" s="55"/>
      <c r="P35" s="55"/>
      <c r="Q35" s="61"/>
      <c r="U35" s="7">
        <f t="shared" si="3"/>
        <v>0</v>
      </c>
    </row>
    <row r="36" spans="1:21" ht="45" x14ac:dyDescent="0.2">
      <c r="A36" s="80"/>
      <c r="B36" s="76"/>
      <c r="C36" s="76"/>
      <c r="D36" s="76"/>
      <c r="E36" s="23"/>
      <c r="F36" s="43" t="s">
        <v>84</v>
      </c>
      <c r="G36" s="43" t="s">
        <v>85</v>
      </c>
      <c r="H36" s="29" t="s">
        <v>159</v>
      </c>
      <c r="I36" s="65" t="s">
        <v>128</v>
      </c>
      <c r="J36" s="65" t="s">
        <v>128</v>
      </c>
      <c r="K36" s="65" t="s">
        <v>128</v>
      </c>
      <c r="L36" s="65" t="s">
        <v>128</v>
      </c>
      <c r="M36" s="48">
        <v>27720000</v>
      </c>
      <c r="N36" s="107">
        <v>6409507</v>
      </c>
      <c r="O36" s="55">
        <f>N36/M36</f>
        <v>0.23122319624819626</v>
      </c>
      <c r="P36" s="59">
        <f>O36</f>
        <v>0.23122319624819626</v>
      </c>
      <c r="Q36" s="61" t="s">
        <v>41</v>
      </c>
      <c r="U36" s="7">
        <f t="shared" si="3"/>
        <v>27720000</v>
      </c>
    </row>
    <row r="37" spans="1:21" ht="33.75" x14ac:dyDescent="0.2">
      <c r="A37" s="80"/>
      <c r="B37" s="76"/>
      <c r="C37" s="76"/>
      <c r="D37" s="76"/>
      <c r="E37" s="23"/>
      <c r="F37" s="43"/>
      <c r="G37" s="43" t="s">
        <v>86</v>
      </c>
      <c r="H37" s="29" t="s">
        <v>160</v>
      </c>
      <c r="I37" s="65" t="s">
        <v>164</v>
      </c>
      <c r="J37" s="65" t="s">
        <v>164</v>
      </c>
      <c r="K37" s="65" t="s">
        <v>164</v>
      </c>
      <c r="L37" s="65" t="s">
        <v>164</v>
      </c>
      <c r="M37" s="48">
        <v>87000000</v>
      </c>
      <c r="N37" s="54">
        <v>8250000</v>
      </c>
      <c r="O37" s="55">
        <f>N37/M37</f>
        <v>9.4827586206896547E-2</v>
      </c>
      <c r="P37" s="59">
        <f>O37</f>
        <v>9.4827586206896547E-2</v>
      </c>
      <c r="Q37" s="61" t="s">
        <v>41</v>
      </c>
      <c r="U37" s="7">
        <f t="shared" si="3"/>
        <v>87000000</v>
      </c>
    </row>
    <row r="38" spans="1:21" ht="22.5" x14ac:dyDescent="0.2">
      <c r="A38" s="80"/>
      <c r="B38" s="76"/>
      <c r="C38" s="76"/>
      <c r="D38" s="76"/>
      <c r="E38" s="23"/>
      <c r="F38" s="43"/>
      <c r="G38" s="43"/>
      <c r="H38" s="29" t="s">
        <v>161</v>
      </c>
      <c r="I38" s="65" t="s">
        <v>165</v>
      </c>
      <c r="J38" s="65" t="s">
        <v>165</v>
      </c>
      <c r="K38" s="65" t="s">
        <v>165</v>
      </c>
      <c r="L38" s="65" t="s">
        <v>165</v>
      </c>
      <c r="M38" s="48"/>
      <c r="N38" s="54"/>
      <c r="O38" s="55"/>
      <c r="P38" s="55"/>
      <c r="Q38" s="61"/>
      <c r="U38" s="7">
        <f t="shared" si="3"/>
        <v>0</v>
      </c>
    </row>
    <row r="39" spans="1:21" ht="22.5" x14ac:dyDescent="0.2">
      <c r="A39" s="80"/>
      <c r="B39" s="76"/>
      <c r="C39" s="76"/>
      <c r="D39" s="76"/>
      <c r="E39" s="23"/>
      <c r="F39" s="43"/>
      <c r="G39" s="43"/>
      <c r="H39" s="29" t="s">
        <v>162</v>
      </c>
      <c r="I39" s="65" t="s">
        <v>164</v>
      </c>
      <c r="J39" s="65" t="s">
        <v>164</v>
      </c>
      <c r="K39" s="65" t="s">
        <v>164</v>
      </c>
      <c r="L39" s="65" t="s">
        <v>164</v>
      </c>
      <c r="M39" s="48"/>
      <c r="N39" s="48"/>
      <c r="O39" s="55"/>
      <c r="P39" s="55"/>
      <c r="Q39" s="61"/>
      <c r="U39" s="7">
        <f t="shared" si="3"/>
        <v>0</v>
      </c>
    </row>
    <row r="40" spans="1:21" ht="33.75" x14ac:dyDescent="0.2">
      <c r="A40" s="80"/>
      <c r="B40" s="76"/>
      <c r="C40" s="76"/>
      <c r="D40" s="76"/>
      <c r="E40" s="23"/>
      <c r="F40" s="43"/>
      <c r="G40" s="43"/>
      <c r="H40" s="29" t="s">
        <v>163</v>
      </c>
      <c r="I40" s="65" t="s">
        <v>164</v>
      </c>
      <c r="J40" s="65" t="s">
        <v>164</v>
      </c>
      <c r="K40" s="65" t="s">
        <v>164</v>
      </c>
      <c r="L40" s="65" t="s">
        <v>164</v>
      </c>
      <c r="M40" s="48"/>
      <c r="N40" s="54"/>
      <c r="O40" s="55"/>
      <c r="P40" s="55"/>
      <c r="Q40" s="61"/>
      <c r="U40" s="7"/>
    </row>
    <row r="41" spans="1:21" ht="78.75" x14ac:dyDescent="0.2">
      <c r="A41" s="80"/>
      <c r="B41" s="76"/>
      <c r="C41" s="76"/>
      <c r="D41" s="76"/>
      <c r="E41" s="23"/>
      <c r="F41" s="43" t="s">
        <v>87</v>
      </c>
      <c r="G41" s="43" t="s">
        <v>88</v>
      </c>
      <c r="H41" s="29" t="s">
        <v>166</v>
      </c>
      <c r="I41" s="65" t="s">
        <v>168</v>
      </c>
      <c r="J41" s="65"/>
      <c r="K41" s="65"/>
      <c r="L41" s="65"/>
      <c r="M41" s="48">
        <v>84540000</v>
      </c>
      <c r="N41" s="54">
        <v>16500000</v>
      </c>
      <c r="O41" s="55">
        <f>N41/M41</f>
        <v>0.19517388218594747</v>
      </c>
      <c r="P41" s="59">
        <f>O41</f>
        <v>0.19517388218594747</v>
      </c>
      <c r="Q41" s="61" t="s">
        <v>41</v>
      </c>
      <c r="U41" s="7">
        <f>SUM(M41:M41)</f>
        <v>84540000</v>
      </c>
    </row>
    <row r="42" spans="1:21" ht="33.75" x14ac:dyDescent="0.2">
      <c r="A42" s="80"/>
      <c r="B42" s="76"/>
      <c r="C42" s="76"/>
      <c r="D42" s="76"/>
      <c r="E42" s="23"/>
      <c r="F42" s="43"/>
      <c r="G42" s="43"/>
      <c r="H42" s="29" t="s">
        <v>167</v>
      </c>
      <c r="I42" s="65"/>
      <c r="J42" s="65"/>
      <c r="K42" s="65" t="s">
        <v>169</v>
      </c>
      <c r="L42" s="65"/>
      <c r="M42" s="48"/>
      <c r="N42" s="54"/>
      <c r="O42" s="55"/>
      <c r="P42" s="55"/>
      <c r="Q42" s="61"/>
      <c r="U42" s="7"/>
    </row>
    <row r="43" spans="1:21" ht="33.75" x14ac:dyDescent="0.2">
      <c r="A43" s="80"/>
      <c r="B43" s="76"/>
      <c r="C43" s="76"/>
      <c r="D43" s="76"/>
      <c r="E43" s="23"/>
      <c r="F43" s="43"/>
      <c r="G43" s="43" t="s">
        <v>89</v>
      </c>
      <c r="H43" s="29" t="s">
        <v>170</v>
      </c>
      <c r="I43" s="65"/>
      <c r="J43" s="65"/>
      <c r="K43" s="65"/>
      <c r="L43" s="65" t="s">
        <v>143</v>
      </c>
      <c r="M43" s="48">
        <v>12140000</v>
      </c>
      <c r="N43" s="54">
        <v>1460000</v>
      </c>
      <c r="O43" s="55">
        <f>N43/M43</f>
        <v>0.12026359143327842</v>
      </c>
      <c r="P43" s="59">
        <f>O43</f>
        <v>0.12026359143327842</v>
      </c>
      <c r="Q43" s="61" t="s">
        <v>41</v>
      </c>
      <c r="U43" s="7">
        <f>SUM(M43:M43)</f>
        <v>12140000</v>
      </c>
    </row>
    <row r="44" spans="1:21" ht="45" x14ac:dyDescent="0.2">
      <c r="A44" s="80"/>
      <c r="B44" s="76"/>
      <c r="C44" s="76"/>
      <c r="D44" s="76"/>
      <c r="E44" s="23"/>
      <c r="F44" s="43"/>
      <c r="G44" s="43" t="s">
        <v>90</v>
      </c>
      <c r="H44" s="29" t="s">
        <v>171</v>
      </c>
      <c r="I44" s="65" t="s">
        <v>172</v>
      </c>
      <c r="J44" s="65"/>
      <c r="K44" s="65"/>
      <c r="L44" s="65"/>
      <c r="M44" s="48">
        <v>52250000</v>
      </c>
      <c r="N44" s="54">
        <v>0</v>
      </c>
      <c r="O44" s="55">
        <f>N44/M44</f>
        <v>0</v>
      </c>
      <c r="P44" s="59">
        <f>O44</f>
        <v>0</v>
      </c>
      <c r="Q44" s="61" t="s">
        <v>41</v>
      </c>
      <c r="U44" s="7">
        <f>SUM(M44:M44)</f>
        <v>52250000</v>
      </c>
    </row>
    <row r="45" spans="1:21" x14ac:dyDescent="0.2">
      <c r="A45" s="81"/>
      <c r="B45" s="31"/>
      <c r="C45" s="31"/>
      <c r="D45" s="31"/>
      <c r="E45" s="22"/>
      <c r="F45" s="82"/>
      <c r="G45" s="82"/>
      <c r="H45" s="83"/>
      <c r="I45" s="67"/>
      <c r="J45" s="67"/>
      <c r="K45" s="67"/>
      <c r="L45" s="67"/>
      <c r="M45" s="49"/>
      <c r="N45" s="109"/>
      <c r="O45" s="110"/>
      <c r="P45" s="110"/>
      <c r="Q45" s="111"/>
      <c r="U45" s="7">
        <f>SUM(M45:M45)</f>
        <v>0</v>
      </c>
    </row>
    <row r="46" spans="1:21" ht="78.75" x14ac:dyDescent="0.2">
      <c r="A46" s="102" t="s">
        <v>10</v>
      </c>
      <c r="B46" s="14" t="s">
        <v>174</v>
      </c>
      <c r="C46" s="14" t="s">
        <v>175</v>
      </c>
      <c r="D46" s="14" t="s">
        <v>173</v>
      </c>
      <c r="E46" s="29" t="s">
        <v>91</v>
      </c>
      <c r="F46" s="43" t="s">
        <v>92</v>
      </c>
      <c r="G46" s="43" t="s">
        <v>93</v>
      </c>
      <c r="H46" s="20" t="s">
        <v>176</v>
      </c>
      <c r="I46" s="64"/>
      <c r="J46" s="64"/>
      <c r="K46" s="64" t="s">
        <v>178</v>
      </c>
      <c r="L46" s="64"/>
      <c r="M46" s="50">
        <v>92725850</v>
      </c>
      <c r="N46" s="54">
        <v>18254104</v>
      </c>
      <c r="O46" s="55">
        <f>N46/M46</f>
        <v>0.19686100477914195</v>
      </c>
      <c r="P46" s="59">
        <f>O46</f>
        <v>0.19686100477914195</v>
      </c>
      <c r="Q46" s="63" t="s">
        <v>47</v>
      </c>
      <c r="U46" s="7">
        <f>SUM(M46:M46)</f>
        <v>92725850</v>
      </c>
    </row>
    <row r="47" spans="1:21" ht="33.75" x14ac:dyDescent="0.2">
      <c r="A47" s="27"/>
      <c r="B47" s="14"/>
      <c r="C47" s="14"/>
      <c r="D47" s="14"/>
      <c r="E47" s="29"/>
      <c r="F47" s="43"/>
      <c r="G47" s="43"/>
      <c r="H47" s="20" t="s">
        <v>177</v>
      </c>
      <c r="I47" s="64"/>
      <c r="J47" s="64"/>
      <c r="K47" s="64" t="s">
        <v>178</v>
      </c>
      <c r="L47" s="64"/>
      <c r="M47" s="50"/>
      <c r="N47" s="54"/>
      <c r="O47" s="55"/>
      <c r="P47" s="55"/>
      <c r="Q47" s="63"/>
      <c r="U47" s="7">
        <f>SUM(M47:M47)</f>
        <v>0</v>
      </c>
    </row>
    <row r="48" spans="1:21" ht="67.5" x14ac:dyDescent="0.2">
      <c r="A48" s="27"/>
      <c r="B48" s="32"/>
      <c r="C48" s="32"/>
      <c r="D48" s="32"/>
      <c r="E48" s="23"/>
      <c r="F48" s="43"/>
      <c r="G48" s="43" t="s">
        <v>94</v>
      </c>
      <c r="H48" s="20" t="s">
        <v>179</v>
      </c>
      <c r="I48" s="64" t="s">
        <v>180</v>
      </c>
      <c r="J48" s="64"/>
      <c r="K48" s="64"/>
      <c r="L48" s="64"/>
      <c r="M48" s="50">
        <v>25210000</v>
      </c>
      <c r="N48" s="54">
        <v>0</v>
      </c>
      <c r="O48" s="55">
        <f>N48/M48</f>
        <v>0</v>
      </c>
      <c r="P48" s="59">
        <f>O48</f>
        <v>0</v>
      </c>
      <c r="Q48" s="63" t="s">
        <v>49</v>
      </c>
      <c r="U48" s="7"/>
    </row>
    <row r="49" spans="1:21" ht="33.75" x14ac:dyDescent="0.2">
      <c r="A49" s="27"/>
      <c r="B49" s="32"/>
      <c r="C49" s="32"/>
      <c r="D49" s="32"/>
      <c r="E49" s="23"/>
      <c r="F49" s="43"/>
      <c r="G49" s="43" t="s">
        <v>95</v>
      </c>
      <c r="H49" s="20" t="s">
        <v>181</v>
      </c>
      <c r="I49" s="64" t="s">
        <v>184</v>
      </c>
      <c r="J49" s="64"/>
      <c r="K49" s="64" t="s">
        <v>57</v>
      </c>
      <c r="L49" s="64"/>
      <c r="M49" s="50">
        <v>69650000</v>
      </c>
      <c r="N49" s="54">
        <v>2320000</v>
      </c>
      <c r="O49" s="55">
        <f>N49/M49</f>
        <v>3.3309404163675518E-2</v>
      </c>
      <c r="P49" s="59">
        <f>O49</f>
        <v>3.3309404163675518E-2</v>
      </c>
      <c r="Q49" s="63" t="s">
        <v>48</v>
      </c>
      <c r="U49" s="7"/>
    </row>
    <row r="50" spans="1:21" ht="33.75" x14ac:dyDescent="0.2">
      <c r="A50" s="27"/>
      <c r="B50" s="32"/>
      <c r="C50" s="32"/>
      <c r="D50" s="32"/>
      <c r="E50" s="23"/>
      <c r="F50" s="43"/>
      <c r="G50" s="43"/>
      <c r="H50" s="20" t="s">
        <v>182</v>
      </c>
      <c r="I50" s="64" t="s">
        <v>184</v>
      </c>
      <c r="J50" s="64"/>
      <c r="K50" s="64"/>
      <c r="L50" s="64"/>
      <c r="M50" s="50"/>
      <c r="N50" s="54"/>
      <c r="O50" s="55"/>
      <c r="P50" s="55"/>
      <c r="Q50" s="63"/>
      <c r="U50" s="7"/>
    </row>
    <row r="51" spans="1:21" ht="33.75" x14ac:dyDescent="0.2">
      <c r="A51" s="27"/>
      <c r="B51" s="32"/>
      <c r="C51" s="32"/>
      <c r="D51" s="32"/>
      <c r="E51" s="23"/>
      <c r="F51" s="43"/>
      <c r="G51" s="43"/>
      <c r="H51" s="20" t="s">
        <v>183</v>
      </c>
      <c r="I51" s="64"/>
      <c r="J51" s="64" t="s">
        <v>185</v>
      </c>
      <c r="K51" s="64"/>
      <c r="L51" s="64" t="s">
        <v>185</v>
      </c>
      <c r="M51" s="50"/>
      <c r="N51" s="105"/>
      <c r="O51" s="106"/>
      <c r="P51" s="106"/>
      <c r="Q51" s="63"/>
      <c r="U51" s="7"/>
    </row>
    <row r="52" spans="1:21" ht="22.5" x14ac:dyDescent="0.2">
      <c r="A52" s="27"/>
      <c r="B52" s="32"/>
      <c r="C52" s="32"/>
      <c r="D52" s="32"/>
      <c r="E52" s="23"/>
      <c r="F52" s="43"/>
      <c r="G52" s="43"/>
      <c r="H52" s="20" t="s">
        <v>46</v>
      </c>
      <c r="I52" s="64"/>
      <c r="J52" s="64"/>
      <c r="K52" s="64" t="s">
        <v>186</v>
      </c>
      <c r="L52" s="64"/>
      <c r="M52" s="50"/>
      <c r="N52" s="54"/>
      <c r="O52" s="55"/>
      <c r="P52" s="55"/>
      <c r="Q52" s="63"/>
      <c r="U52" s="7">
        <f>SUM(M52:M52)</f>
        <v>0</v>
      </c>
    </row>
    <row r="53" spans="1:21" ht="45" x14ac:dyDescent="0.2">
      <c r="A53" s="27"/>
      <c r="B53" s="32"/>
      <c r="C53" s="32"/>
      <c r="D53" s="32"/>
      <c r="E53" s="23"/>
      <c r="F53" s="43"/>
      <c r="G53" s="43" t="s">
        <v>96</v>
      </c>
      <c r="H53" s="29" t="s">
        <v>187</v>
      </c>
      <c r="I53" s="64" t="s">
        <v>39</v>
      </c>
      <c r="J53" s="64"/>
      <c r="K53" s="64"/>
      <c r="L53" s="64"/>
      <c r="M53" s="48">
        <v>25000000</v>
      </c>
      <c r="N53" s="54">
        <v>0</v>
      </c>
      <c r="O53" s="55">
        <f>N53/M53</f>
        <v>0</v>
      </c>
      <c r="P53" s="59">
        <f>O53</f>
        <v>0</v>
      </c>
      <c r="Q53" s="63" t="s">
        <v>48</v>
      </c>
      <c r="U53" s="7"/>
    </row>
    <row r="54" spans="1:21" ht="33.75" x14ac:dyDescent="0.2">
      <c r="A54" s="27"/>
      <c r="B54" s="88"/>
      <c r="C54" s="88"/>
      <c r="D54" s="88"/>
      <c r="E54" s="23"/>
      <c r="F54" s="43" t="s">
        <v>97</v>
      </c>
      <c r="G54" s="43" t="s">
        <v>98</v>
      </c>
      <c r="H54" s="29" t="s">
        <v>188</v>
      </c>
      <c r="I54" s="64" t="s">
        <v>185</v>
      </c>
      <c r="J54" s="64" t="s">
        <v>190</v>
      </c>
      <c r="K54" s="64"/>
      <c r="L54" s="64"/>
      <c r="M54" s="48">
        <v>60000000</v>
      </c>
      <c r="N54" s="54">
        <v>0</v>
      </c>
      <c r="O54" s="55">
        <f>N54/M54</f>
        <v>0</v>
      </c>
      <c r="P54" s="59">
        <f>O54</f>
        <v>0</v>
      </c>
      <c r="Q54" s="63" t="s">
        <v>50</v>
      </c>
      <c r="U54" s="7"/>
    </row>
    <row r="55" spans="1:21" ht="78.75" x14ac:dyDescent="0.2">
      <c r="A55" s="27"/>
      <c r="B55" s="88"/>
      <c r="C55" s="88"/>
      <c r="D55" s="88"/>
      <c r="E55" s="23"/>
      <c r="F55" s="43"/>
      <c r="G55" s="43"/>
      <c r="H55" s="29" t="s">
        <v>189</v>
      </c>
      <c r="I55" s="64" t="s">
        <v>39</v>
      </c>
      <c r="J55" s="64" t="s">
        <v>185</v>
      </c>
      <c r="K55" s="64"/>
      <c r="L55" s="64"/>
      <c r="M55" s="48"/>
      <c r="N55" s="107"/>
      <c r="O55" s="107"/>
      <c r="P55" s="108"/>
      <c r="Q55" s="63"/>
      <c r="U55" s="7">
        <f>SUM(M55:M55)</f>
        <v>0</v>
      </c>
    </row>
    <row r="56" spans="1:21" ht="45" x14ac:dyDescent="0.2">
      <c r="A56" s="27"/>
      <c r="B56" s="88"/>
      <c r="C56" s="88"/>
      <c r="D56" s="88"/>
      <c r="E56" s="23"/>
      <c r="F56" s="43"/>
      <c r="G56" s="43" t="s">
        <v>99</v>
      </c>
      <c r="H56" s="29" t="s">
        <v>191</v>
      </c>
      <c r="I56" s="64"/>
      <c r="J56" s="64" t="s">
        <v>39</v>
      </c>
      <c r="K56" s="64"/>
      <c r="L56" s="64" t="s">
        <v>39</v>
      </c>
      <c r="M56" s="48">
        <v>90000000</v>
      </c>
      <c r="N56" s="54">
        <v>0</v>
      </c>
      <c r="O56" s="55">
        <f>N56/M56</f>
        <v>0</v>
      </c>
      <c r="P56" s="59">
        <f>O56</f>
        <v>0</v>
      </c>
      <c r="Q56" s="63" t="s">
        <v>100</v>
      </c>
      <c r="U56" s="7">
        <f>SUM(M56:M56)</f>
        <v>90000000</v>
      </c>
    </row>
    <row r="57" spans="1:21" ht="78.75" x14ac:dyDescent="0.2">
      <c r="A57" s="27"/>
      <c r="B57" s="88"/>
      <c r="C57" s="88"/>
      <c r="D57" s="88"/>
      <c r="E57" s="23"/>
      <c r="F57" s="43"/>
      <c r="G57" s="43" t="s">
        <v>101</v>
      </c>
      <c r="H57" s="29" t="s">
        <v>192</v>
      </c>
      <c r="I57" s="64"/>
      <c r="J57" s="64" t="s">
        <v>185</v>
      </c>
      <c r="K57" s="64"/>
      <c r="L57" s="64"/>
      <c r="M57" s="48">
        <v>121550000</v>
      </c>
      <c r="N57" s="54">
        <v>0</v>
      </c>
      <c r="O57" s="55">
        <f>N57/M57</f>
        <v>0</v>
      </c>
      <c r="P57" s="59">
        <f>O57</f>
        <v>0</v>
      </c>
      <c r="Q57" s="63" t="s">
        <v>50</v>
      </c>
      <c r="U57" s="7"/>
    </row>
    <row r="58" spans="1:21" ht="101.25" x14ac:dyDescent="0.2">
      <c r="A58" s="27"/>
      <c r="B58" s="88"/>
      <c r="C58" s="88"/>
      <c r="D58" s="88"/>
      <c r="E58" s="23"/>
      <c r="F58" s="43" t="s">
        <v>102</v>
      </c>
      <c r="G58" s="43" t="s">
        <v>103</v>
      </c>
      <c r="H58" s="29" t="s">
        <v>193</v>
      </c>
      <c r="I58" s="64"/>
      <c r="J58" s="64"/>
      <c r="K58" s="64" t="s">
        <v>194</v>
      </c>
      <c r="L58" s="64"/>
      <c r="M58" s="48">
        <v>67974000</v>
      </c>
      <c r="N58" s="54">
        <v>0</v>
      </c>
      <c r="O58" s="55">
        <f>N58/M58</f>
        <v>0</v>
      </c>
      <c r="P58" s="59">
        <f>O58</f>
        <v>0</v>
      </c>
      <c r="Q58" s="63" t="s">
        <v>49</v>
      </c>
      <c r="U58" s="7"/>
    </row>
    <row r="59" spans="1:21" ht="56.25" x14ac:dyDescent="0.2">
      <c r="A59" s="27"/>
      <c r="B59" s="88"/>
      <c r="C59" s="88"/>
      <c r="D59" s="88"/>
      <c r="E59" s="23"/>
      <c r="F59" s="43"/>
      <c r="G59" s="43" t="s">
        <v>104</v>
      </c>
      <c r="H59" s="29" t="s">
        <v>195</v>
      </c>
      <c r="I59" s="64"/>
      <c r="J59" s="64" t="s">
        <v>185</v>
      </c>
      <c r="K59" s="64"/>
      <c r="L59" s="64" t="s">
        <v>185</v>
      </c>
      <c r="M59" s="48">
        <v>10000000</v>
      </c>
      <c r="N59" s="54">
        <v>0</v>
      </c>
      <c r="O59" s="55">
        <f>N59/M59</f>
        <v>0</v>
      </c>
      <c r="P59" s="59">
        <f>O59</f>
        <v>0</v>
      </c>
      <c r="Q59" s="63" t="s">
        <v>51</v>
      </c>
      <c r="U59" s="7"/>
    </row>
    <row r="60" spans="1:21" ht="67.5" x14ac:dyDescent="0.2">
      <c r="A60" s="27"/>
      <c r="B60" s="88"/>
      <c r="C60" s="88"/>
      <c r="D60" s="88"/>
      <c r="E60" s="23"/>
      <c r="F60" s="43"/>
      <c r="G60" s="43" t="s">
        <v>105</v>
      </c>
      <c r="H60" s="29" t="s">
        <v>196</v>
      </c>
      <c r="I60" s="64" t="s">
        <v>55</v>
      </c>
      <c r="J60" s="64" t="s">
        <v>55</v>
      </c>
      <c r="K60" s="64" t="s">
        <v>55</v>
      </c>
      <c r="L60" s="64" t="s">
        <v>55</v>
      </c>
      <c r="M60" s="48">
        <v>225000000</v>
      </c>
      <c r="N60" s="54">
        <v>5302202</v>
      </c>
      <c r="O60" s="55">
        <f>N60/M60</f>
        <v>2.3565342222222223E-2</v>
      </c>
      <c r="P60" s="55">
        <f>O60</f>
        <v>2.3565342222222223E-2</v>
      </c>
      <c r="Q60" s="63" t="s">
        <v>49</v>
      </c>
      <c r="U60" s="7"/>
    </row>
    <row r="61" spans="1:21" ht="45" x14ac:dyDescent="0.2">
      <c r="A61" s="27"/>
      <c r="B61" s="88"/>
      <c r="C61" s="88"/>
      <c r="D61" s="88"/>
      <c r="E61" s="23"/>
      <c r="F61" s="43"/>
      <c r="G61" s="43"/>
      <c r="H61" s="29" t="s">
        <v>197</v>
      </c>
      <c r="I61" s="64" t="s">
        <v>200</v>
      </c>
      <c r="J61" s="64" t="s">
        <v>200</v>
      </c>
      <c r="K61" s="64" t="s">
        <v>200</v>
      </c>
      <c r="L61" s="64" t="s">
        <v>200</v>
      </c>
      <c r="M61" s="48"/>
      <c r="N61" s="54"/>
      <c r="O61" s="55"/>
      <c r="P61" s="55"/>
      <c r="Q61" s="63"/>
      <c r="U61" s="7"/>
    </row>
    <row r="62" spans="1:21" ht="33.75" x14ac:dyDescent="0.2">
      <c r="A62" s="27"/>
      <c r="B62" s="88"/>
      <c r="C62" s="88"/>
      <c r="D62" s="88"/>
      <c r="E62" s="23"/>
      <c r="F62" s="43"/>
      <c r="G62" s="43"/>
      <c r="H62" s="29" t="s">
        <v>198</v>
      </c>
      <c r="I62" s="64"/>
      <c r="J62" s="64"/>
      <c r="K62" s="64"/>
      <c r="L62" s="64" t="s">
        <v>40</v>
      </c>
      <c r="M62" s="48"/>
      <c r="N62" s="54"/>
      <c r="O62" s="55"/>
      <c r="P62" s="55"/>
      <c r="Q62" s="63"/>
      <c r="U62" s="7"/>
    </row>
    <row r="63" spans="1:21" ht="56.25" x14ac:dyDescent="0.2">
      <c r="A63" s="27"/>
      <c r="B63" s="88"/>
      <c r="C63" s="88"/>
      <c r="D63" s="88"/>
      <c r="E63" s="23"/>
      <c r="F63" s="43"/>
      <c r="G63" s="43"/>
      <c r="H63" s="29" t="s">
        <v>199</v>
      </c>
      <c r="I63" s="64"/>
      <c r="J63" s="64"/>
      <c r="K63" s="64"/>
      <c r="L63" s="64" t="s">
        <v>201</v>
      </c>
      <c r="M63" s="48"/>
      <c r="N63" s="54"/>
      <c r="O63" s="55"/>
      <c r="P63" s="55"/>
      <c r="Q63" s="63"/>
      <c r="U63" s="7"/>
    </row>
    <row r="64" spans="1:21" ht="67.5" x14ac:dyDescent="0.2">
      <c r="A64" s="27"/>
      <c r="B64" s="88"/>
      <c r="C64" s="88"/>
      <c r="D64" s="88"/>
      <c r="E64" s="23"/>
      <c r="F64" s="43"/>
      <c r="G64" s="43"/>
      <c r="H64" s="29" t="s">
        <v>202</v>
      </c>
      <c r="I64" s="64" t="s">
        <v>154</v>
      </c>
      <c r="J64" s="64" t="s">
        <v>154</v>
      </c>
      <c r="K64" s="64" t="s">
        <v>154</v>
      </c>
      <c r="L64" s="64" t="s">
        <v>154</v>
      </c>
      <c r="M64" s="48"/>
      <c r="N64" s="54"/>
      <c r="O64" s="55"/>
      <c r="P64" s="55"/>
      <c r="Q64" s="63"/>
      <c r="U64" s="7"/>
    </row>
    <row r="65" spans="1:21" x14ac:dyDescent="0.2">
      <c r="A65" s="26"/>
      <c r="B65" s="87"/>
      <c r="C65" s="87"/>
      <c r="D65" s="87"/>
      <c r="E65" s="22"/>
      <c r="F65" s="82"/>
      <c r="G65" s="82"/>
      <c r="H65" s="83"/>
      <c r="I65" s="67"/>
      <c r="J65" s="67"/>
      <c r="K65" s="67"/>
      <c r="L65" s="67"/>
      <c r="M65" s="49"/>
      <c r="N65" s="56"/>
      <c r="O65" s="57"/>
      <c r="P65" s="57"/>
      <c r="Q65" s="62"/>
      <c r="U65" s="7"/>
    </row>
    <row r="66" spans="1:21" ht="78.75" x14ac:dyDescent="0.2">
      <c r="A66" s="102" t="s">
        <v>11</v>
      </c>
      <c r="B66" s="12" t="s">
        <v>35</v>
      </c>
      <c r="C66" s="12" t="s">
        <v>36</v>
      </c>
      <c r="D66" s="12" t="s">
        <v>37</v>
      </c>
      <c r="E66" s="29" t="s">
        <v>60</v>
      </c>
      <c r="F66" s="43" t="s">
        <v>75</v>
      </c>
      <c r="G66" s="43" t="s">
        <v>106</v>
      </c>
      <c r="H66" s="29" t="s">
        <v>203</v>
      </c>
      <c r="I66" s="65"/>
      <c r="J66" s="65" t="s">
        <v>204</v>
      </c>
      <c r="K66" s="65"/>
      <c r="L66" s="65"/>
      <c r="M66" s="48">
        <v>20230000</v>
      </c>
      <c r="N66" s="54">
        <v>0</v>
      </c>
      <c r="O66" s="55">
        <f>N66/M66</f>
        <v>0</v>
      </c>
      <c r="P66" s="59">
        <f>O66</f>
        <v>0</v>
      </c>
      <c r="Q66" s="61" t="s">
        <v>41</v>
      </c>
      <c r="U66" s="7"/>
    </row>
    <row r="67" spans="1:21" x14ac:dyDescent="0.2">
      <c r="A67" s="26"/>
      <c r="B67" s="31"/>
      <c r="C67" s="31"/>
      <c r="D67" s="31"/>
      <c r="E67" s="22"/>
      <c r="F67" s="22"/>
      <c r="G67" s="22"/>
      <c r="H67" s="22"/>
      <c r="I67" s="67"/>
      <c r="J67" s="67"/>
      <c r="K67" s="67"/>
      <c r="L67" s="67"/>
      <c r="M67" s="51"/>
      <c r="N67" s="56"/>
      <c r="O67" s="57"/>
      <c r="P67" s="57"/>
      <c r="Q67" s="62"/>
      <c r="U67" s="7"/>
    </row>
    <row r="68" spans="1:21" ht="157.5" x14ac:dyDescent="0.2">
      <c r="A68" s="102" t="s">
        <v>12</v>
      </c>
      <c r="B68" s="14" t="s">
        <v>38</v>
      </c>
      <c r="C68" s="14" t="s">
        <v>33</v>
      </c>
      <c r="D68" s="14" t="s">
        <v>34</v>
      </c>
      <c r="E68" s="29" t="s">
        <v>107</v>
      </c>
      <c r="F68" s="43" t="s">
        <v>108</v>
      </c>
      <c r="G68" s="43" t="s">
        <v>109</v>
      </c>
      <c r="H68" s="29" t="s">
        <v>205</v>
      </c>
      <c r="I68" s="64" t="s">
        <v>207</v>
      </c>
      <c r="J68" s="64" t="s">
        <v>207</v>
      </c>
      <c r="K68" s="64" t="s">
        <v>207</v>
      </c>
      <c r="L68" s="64" t="s">
        <v>207</v>
      </c>
      <c r="M68" s="48">
        <v>129997150</v>
      </c>
      <c r="N68" s="54">
        <v>0</v>
      </c>
      <c r="O68" s="55">
        <f>N68/M68</f>
        <v>0</v>
      </c>
      <c r="P68" s="59">
        <f>O68</f>
        <v>0</v>
      </c>
      <c r="Q68" s="63" t="s">
        <v>44</v>
      </c>
      <c r="U68" s="7"/>
    </row>
    <row r="69" spans="1:21" ht="67.5" x14ac:dyDescent="0.2">
      <c r="A69" s="27"/>
      <c r="B69" s="13"/>
      <c r="C69" s="13"/>
      <c r="D69" s="13"/>
      <c r="E69" s="29"/>
      <c r="F69" s="43"/>
      <c r="G69" s="43"/>
      <c r="H69" s="29" t="s">
        <v>206</v>
      </c>
      <c r="I69" s="64"/>
      <c r="J69" s="64"/>
      <c r="K69" s="64"/>
      <c r="L69" s="64" t="s">
        <v>208</v>
      </c>
      <c r="M69" s="48"/>
      <c r="N69" s="54"/>
      <c r="O69" s="55"/>
      <c r="P69" s="55"/>
      <c r="Q69" s="63"/>
      <c r="U69" s="7"/>
    </row>
    <row r="70" spans="1:21" ht="67.5" x14ac:dyDescent="0.2">
      <c r="A70" s="27"/>
      <c r="B70" s="13"/>
      <c r="C70" s="13"/>
      <c r="D70" s="13"/>
      <c r="E70" s="100"/>
      <c r="F70" s="29" t="s">
        <v>110</v>
      </c>
      <c r="G70" s="43" t="s">
        <v>111</v>
      </c>
      <c r="H70" s="29" t="s">
        <v>209</v>
      </c>
      <c r="I70" s="64" t="s">
        <v>211</v>
      </c>
      <c r="J70" s="64"/>
      <c r="K70" s="64"/>
      <c r="L70" s="64"/>
      <c r="M70" s="48">
        <v>295228500</v>
      </c>
      <c r="N70" s="54">
        <v>0</v>
      </c>
      <c r="O70" s="55">
        <f>N70/M70</f>
        <v>0</v>
      </c>
      <c r="P70" s="59">
        <f>O70</f>
        <v>0</v>
      </c>
      <c r="Q70" s="63" t="s">
        <v>45</v>
      </c>
      <c r="U70" s="7">
        <f>SUM(M70:M70)</f>
        <v>295228500</v>
      </c>
    </row>
    <row r="71" spans="1:21" ht="67.5" x14ac:dyDescent="0.2">
      <c r="A71" s="27"/>
      <c r="B71" s="13"/>
      <c r="C71" s="13"/>
      <c r="D71" s="13"/>
      <c r="E71" s="100"/>
      <c r="F71" s="29"/>
      <c r="G71" s="43"/>
      <c r="H71" s="29" t="s">
        <v>210</v>
      </c>
      <c r="I71" s="64"/>
      <c r="J71" s="64" t="s">
        <v>208</v>
      </c>
      <c r="K71" s="64"/>
      <c r="L71" s="64"/>
      <c r="M71" s="48"/>
      <c r="N71" s="58"/>
      <c r="O71" s="55"/>
      <c r="P71" s="59"/>
      <c r="Q71" s="63"/>
      <c r="U71" s="7">
        <f>SUM(M71:M71)</f>
        <v>0</v>
      </c>
    </row>
    <row r="72" spans="1:21" ht="258.75" x14ac:dyDescent="0.2">
      <c r="A72" s="27"/>
      <c r="B72" s="13"/>
      <c r="C72" s="13"/>
      <c r="D72" s="13"/>
      <c r="E72" s="29"/>
      <c r="F72" s="43"/>
      <c r="G72" s="43" t="s">
        <v>112</v>
      </c>
      <c r="H72" s="29" t="s">
        <v>212</v>
      </c>
      <c r="I72" s="64"/>
      <c r="J72" s="64"/>
      <c r="K72" s="64" t="s">
        <v>211</v>
      </c>
      <c r="L72" s="64"/>
      <c r="M72" s="48">
        <v>1524544000</v>
      </c>
      <c r="N72" s="54">
        <v>0</v>
      </c>
      <c r="O72" s="55">
        <f>N72/M72</f>
        <v>0</v>
      </c>
      <c r="P72" s="59">
        <f>O72</f>
        <v>0</v>
      </c>
      <c r="Q72" s="63" t="s">
        <v>43</v>
      </c>
      <c r="U72" s="7"/>
    </row>
    <row r="73" spans="1:21" x14ac:dyDescent="0.2">
      <c r="A73" s="89"/>
      <c r="B73" s="90"/>
      <c r="C73" s="90"/>
      <c r="D73" s="90"/>
      <c r="E73" s="92"/>
      <c r="F73" s="92"/>
      <c r="G73" s="92"/>
      <c r="H73" s="92"/>
      <c r="I73" s="93">
        <f t="shared" ref="I73:N73" si="4">SUM(I9:I72)</f>
        <v>0</v>
      </c>
      <c r="J73" s="93">
        <f t="shared" si="4"/>
        <v>0</v>
      </c>
      <c r="K73" s="93">
        <f t="shared" si="4"/>
        <v>0</v>
      </c>
      <c r="L73" s="93">
        <f t="shared" si="4"/>
        <v>0</v>
      </c>
      <c r="M73" s="94">
        <f t="shared" si="4"/>
        <v>9095936044</v>
      </c>
      <c r="N73" s="112">
        <f t="shared" si="4"/>
        <v>1369785445</v>
      </c>
      <c r="O73" s="71">
        <f>N73/M73</f>
        <v>0.15059312624604027</v>
      </c>
      <c r="P73" s="71">
        <f>O73</f>
        <v>0.15059312624604027</v>
      </c>
      <c r="Q73" s="95"/>
      <c r="U73" s="7"/>
    </row>
    <row r="77" spans="1:21" x14ac:dyDescent="0.2">
      <c r="M77" s="115" t="s">
        <v>213</v>
      </c>
      <c r="N77" s="115"/>
      <c r="O77" s="115"/>
      <c r="P77" s="115"/>
      <c r="Q77" s="115"/>
    </row>
    <row r="78" spans="1:21" x14ac:dyDescent="0.2">
      <c r="M78" s="122" t="s">
        <v>54</v>
      </c>
      <c r="N78" s="122"/>
      <c r="O78" s="122"/>
      <c r="P78" s="122"/>
      <c r="Q78" s="122"/>
    </row>
    <row r="79" spans="1:21" x14ac:dyDescent="0.2">
      <c r="M79" s="115"/>
      <c r="N79" s="115"/>
      <c r="O79" s="115"/>
      <c r="P79" s="115"/>
      <c r="Q79" s="115"/>
    </row>
    <row r="80" spans="1:21" x14ac:dyDescent="0.2">
      <c r="M80" s="115"/>
      <c r="N80" s="115"/>
      <c r="O80" s="115"/>
      <c r="P80" s="115"/>
      <c r="Q80" s="115"/>
    </row>
    <row r="81" spans="13:17" x14ac:dyDescent="0.2">
      <c r="M81" s="115"/>
      <c r="N81" s="115"/>
      <c r="O81" s="115"/>
      <c r="P81" s="115"/>
      <c r="Q81" s="115"/>
    </row>
    <row r="82" spans="13:17" ht="13.5" x14ac:dyDescent="0.2">
      <c r="M82" s="123" t="s">
        <v>53</v>
      </c>
      <c r="N82" s="122"/>
      <c r="O82" s="122"/>
      <c r="P82" s="122"/>
      <c r="Q82" s="122"/>
    </row>
    <row r="83" spans="13:17" x14ac:dyDescent="0.2">
      <c r="M83" s="115" t="s">
        <v>52</v>
      </c>
      <c r="N83" s="115"/>
      <c r="O83" s="115"/>
      <c r="P83" s="115"/>
      <c r="Q83" s="115"/>
    </row>
    <row r="84" spans="13:17" x14ac:dyDescent="0.2">
      <c r="N84" s="115"/>
      <c r="O84" s="115"/>
      <c r="P84" s="115"/>
    </row>
  </sheetData>
  <mergeCells count="24">
    <mergeCell ref="A1:Q1"/>
    <mergeCell ref="A2:Q2"/>
    <mergeCell ref="A3:Q3"/>
    <mergeCell ref="A4:Q4"/>
    <mergeCell ref="A6:A7"/>
    <mergeCell ref="B6:B7"/>
    <mergeCell ref="C6:C7"/>
    <mergeCell ref="D6:D7"/>
    <mergeCell ref="Q6:Q7"/>
    <mergeCell ref="N6:P6"/>
    <mergeCell ref="M6:M7"/>
    <mergeCell ref="N84:P84"/>
    <mergeCell ref="M80:Q80"/>
    <mergeCell ref="M81:Q81"/>
    <mergeCell ref="M82:Q82"/>
    <mergeCell ref="M83:Q83"/>
    <mergeCell ref="M77:Q77"/>
    <mergeCell ref="M78:Q78"/>
    <mergeCell ref="M79:Q79"/>
    <mergeCell ref="E6:E7"/>
    <mergeCell ref="F6:F7"/>
    <mergeCell ref="G6:G7"/>
    <mergeCell ref="H6:H7"/>
    <mergeCell ref="I6:L6"/>
  </mergeCells>
  <printOptions horizontalCentered="1"/>
  <pageMargins left="0.19685039370078741" right="0.19685039370078741" top="0.55118110236220474" bottom="0.43307086614173229" header="0.31496062992125984" footer="0.19685039370078741"/>
  <pageSetup paperSize="10000" scale="95" orientation="landscape" horizontalDpi="4294967293" r:id="rId1"/>
  <headerFooter scaleWithDoc="0">
    <oddFooter>&amp;L&amp;"Bradley Hand ITC,Bold Italic"&amp;K00B050          &amp;"Arial Rounded MT Bold,Bold Italic"    &amp;"Arno Pro Smbd Caption,Bold Italic" &amp;12&amp;K04+000Rencana Aksi Kinerja Sasaran Badan Pendapatan Daerah Kab. Jeneponto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4"/>
  <sheetViews>
    <sheetView topLeftCell="A12" zoomScaleNormal="100" zoomScaleSheetLayoutView="100" zoomScalePageLayoutView="90" workbookViewId="0">
      <selection activeCell="N18" sqref="N18"/>
    </sheetView>
  </sheetViews>
  <sheetFormatPr defaultColWidth="9.140625" defaultRowHeight="12" x14ac:dyDescent="0.2"/>
  <cols>
    <col min="1" max="1" width="3.7109375" style="30" customWidth="1"/>
    <col min="2" max="4" width="11.42578125" style="33" customWidth="1"/>
    <col min="5" max="5" width="11.7109375" style="24" customWidth="1"/>
    <col min="6" max="8" width="14.5703125" style="24" customWidth="1"/>
    <col min="9" max="11" width="8.28515625" style="44" customWidth="1"/>
    <col min="12" max="12" width="8.28515625" style="45" customWidth="1"/>
    <col min="13" max="13" width="13.85546875" style="46" customWidth="1"/>
    <col min="14" max="14" width="12.42578125" style="53" customWidth="1"/>
    <col min="15" max="16" width="6.85546875" style="72" customWidth="1"/>
    <col min="17" max="17" width="12.42578125" style="74" customWidth="1"/>
    <col min="18" max="18" width="16.28515625" style="3" hidden="1" customWidth="1"/>
    <col min="19" max="19" width="16.28515625" style="4" hidden="1" customWidth="1"/>
    <col min="20" max="20" width="9.140625" style="4" customWidth="1"/>
    <col min="21" max="16384" width="9.140625" style="4"/>
  </cols>
  <sheetData>
    <row r="1" spans="1:18" ht="14.25" x14ac:dyDescent="0.2">
      <c r="A1" s="116" t="s">
        <v>32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3">
        <v>83</v>
      </c>
    </row>
    <row r="2" spans="1:18" ht="14.25" x14ac:dyDescent="0.2">
      <c r="A2" s="116" t="s">
        <v>42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</row>
    <row r="3" spans="1:18" ht="14.25" x14ac:dyDescent="0.2">
      <c r="A3" s="116" t="s">
        <v>23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</row>
    <row r="4" spans="1:18" ht="14.25" x14ac:dyDescent="0.2">
      <c r="A4" s="124" t="s">
        <v>224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</row>
    <row r="5" spans="1:18" ht="12.75" thickBot="1" x14ac:dyDescent="0.25">
      <c r="A5" s="6"/>
      <c r="B5" s="6"/>
      <c r="C5" s="4"/>
      <c r="D5" s="4"/>
      <c r="E5" s="4"/>
      <c r="F5" s="4"/>
      <c r="G5" s="4"/>
      <c r="H5" s="4"/>
      <c r="I5" s="15"/>
      <c r="J5" s="15"/>
      <c r="K5" s="15"/>
      <c r="L5" s="16"/>
      <c r="M5" s="16"/>
      <c r="N5" s="52"/>
      <c r="O5" s="52"/>
      <c r="P5" s="52"/>
      <c r="Q5" s="73"/>
    </row>
    <row r="6" spans="1:18" s="2" customFormat="1" ht="32.25" customHeight="1" x14ac:dyDescent="0.2">
      <c r="A6" s="127" t="s">
        <v>2</v>
      </c>
      <c r="B6" s="117" t="s">
        <v>3</v>
      </c>
      <c r="C6" s="117" t="s">
        <v>4</v>
      </c>
      <c r="D6" s="117" t="s">
        <v>31</v>
      </c>
      <c r="E6" s="117" t="s">
        <v>6</v>
      </c>
      <c r="F6" s="117" t="s">
        <v>0</v>
      </c>
      <c r="G6" s="134" t="s">
        <v>59</v>
      </c>
      <c r="H6" s="117" t="s">
        <v>7</v>
      </c>
      <c r="I6" s="129" t="s">
        <v>28</v>
      </c>
      <c r="J6" s="130"/>
      <c r="K6" s="130"/>
      <c r="L6" s="131"/>
      <c r="M6" s="132" t="s">
        <v>29</v>
      </c>
      <c r="N6" s="136" t="s">
        <v>22</v>
      </c>
      <c r="O6" s="137"/>
      <c r="P6" s="138"/>
      <c r="Q6" s="125" t="s">
        <v>8</v>
      </c>
      <c r="R6" s="8"/>
    </row>
    <row r="7" spans="1:18" s="2" customFormat="1" ht="24.75" customHeight="1" x14ac:dyDescent="0.2">
      <c r="A7" s="128"/>
      <c r="B7" s="118"/>
      <c r="C7" s="118"/>
      <c r="D7" s="118"/>
      <c r="E7" s="118"/>
      <c r="F7" s="118"/>
      <c r="G7" s="135"/>
      <c r="H7" s="118"/>
      <c r="I7" s="36" t="s">
        <v>24</v>
      </c>
      <c r="J7" s="36" t="s">
        <v>25</v>
      </c>
      <c r="K7" s="36" t="s">
        <v>26</v>
      </c>
      <c r="L7" s="36" t="s">
        <v>27</v>
      </c>
      <c r="M7" s="133"/>
      <c r="N7" s="47" t="s">
        <v>19</v>
      </c>
      <c r="O7" s="47" t="s">
        <v>20</v>
      </c>
      <c r="P7" s="47" t="s">
        <v>21</v>
      </c>
      <c r="Q7" s="126"/>
      <c r="R7" s="9" t="s">
        <v>1</v>
      </c>
    </row>
    <row r="8" spans="1:18" s="11" customFormat="1" x14ac:dyDescent="0.2">
      <c r="A8" s="17" t="s">
        <v>9</v>
      </c>
      <c r="B8" s="17" t="s">
        <v>10</v>
      </c>
      <c r="C8" s="17" t="s">
        <v>11</v>
      </c>
      <c r="D8" s="17" t="s">
        <v>12</v>
      </c>
      <c r="E8" s="17" t="s">
        <v>216</v>
      </c>
      <c r="F8" s="17" t="s">
        <v>13</v>
      </c>
      <c r="G8" s="17" t="s">
        <v>14</v>
      </c>
      <c r="H8" s="17" t="s">
        <v>217</v>
      </c>
      <c r="I8" s="17" t="s">
        <v>15</v>
      </c>
      <c r="J8" s="17" t="s">
        <v>16</v>
      </c>
      <c r="K8" s="17" t="s">
        <v>218</v>
      </c>
      <c r="L8" s="17" t="s">
        <v>17</v>
      </c>
      <c r="M8" s="17" t="s">
        <v>18</v>
      </c>
      <c r="N8" s="17" t="s">
        <v>219</v>
      </c>
      <c r="O8" s="17" t="s">
        <v>220</v>
      </c>
      <c r="P8" s="17" t="s">
        <v>221</v>
      </c>
      <c r="Q8" s="18" t="s">
        <v>223</v>
      </c>
      <c r="R8" s="10">
        <v>10</v>
      </c>
    </row>
    <row r="9" spans="1:18" s="5" customFormat="1" ht="78.75" x14ac:dyDescent="0.2">
      <c r="A9" s="101" t="s">
        <v>9</v>
      </c>
      <c r="B9" s="29" t="s">
        <v>115</v>
      </c>
      <c r="C9" s="29" t="s">
        <v>114</v>
      </c>
      <c r="D9" s="19" t="s">
        <v>113</v>
      </c>
      <c r="E9" s="29" t="s">
        <v>60</v>
      </c>
      <c r="F9" s="43" t="s">
        <v>61</v>
      </c>
      <c r="G9" s="43" t="s">
        <v>62</v>
      </c>
      <c r="H9" s="29" t="s">
        <v>116</v>
      </c>
      <c r="I9" s="65" t="s">
        <v>119</v>
      </c>
      <c r="J9" s="65"/>
      <c r="K9" s="65"/>
      <c r="L9" s="65"/>
      <c r="M9" s="48">
        <v>38600000</v>
      </c>
      <c r="N9" s="54">
        <v>38600000</v>
      </c>
      <c r="O9" s="55">
        <f>N9/M9</f>
        <v>1</v>
      </c>
      <c r="P9" s="55">
        <f>O9</f>
        <v>1</v>
      </c>
      <c r="Q9" s="104" t="s">
        <v>63</v>
      </c>
      <c r="R9" s="3"/>
    </row>
    <row r="10" spans="1:18" s="5" customFormat="1" ht="22.5" x14ac:dyDescent="0.2">
      <c r="A10" s="25"/>
      <c r="B10" s="29"/>
      <c r="C10" s="29"/>
      <c r="D10" s="19"/>
      <c r="E10" s="29"/>
      <c r="F10" s="43"/>
      <c r="G10" s="43"/>
      <c r="H10" s="29" t="s">
        <v>117</v>
      </c>
      <c r="I10" s="65" t="s">
        <v>119</v>
      </c>
      <c r="J10" s="65"/>
      <c r="K10" s="65"/>
      <c r="L10" s="65"/>
      <c r="M10" s="48"/>
      <c r="N10" s="54"/>
      <c r="O10" s="55"/>
      <c r="P10" s="55"/>
      <c r="Q10" s="103"/>
      <c r="R10" s="3"/>
    </row>
    <row r="11" spans="1:18" s="5" customFormat="1" ht="22.5" x14ac:dyDescent="0.2">
      <c r="A11" s="25"/>
      <c r="B11" s="29"/>
      <c r="C11" s="29"/>
      <c r="D11" s="19"/>
      <c r="E11" s="29"/>
      <c r="F11" s="43"/>
      <c r="G11" s="43"/>
      <c r="H11" s="29" t="s">
        <v>118</v>
      </c>
      <c r="I11" s="65" t="s">
        <v>119</v>
      </c>
      <c r="J11" s="65"/>
      <c r="K11" s="65"/>
      <c r="L11" s="65"/>
      <c r="M11" s="48"/>
      <c r="N11" s="54"/>
      <c r="O11" s="55"/>
      <c r="P11" s="55"/>
      <c r="Q11" s="103"/>
      <c r="R11" s="3"/>
    </row>
    <row r="12" spans="1:18" s="5" customFormat="1" ht="45" x14ac:dyDescent="0.2">
      <c r="A12" s="25"/>
      <c r="B12" s="19"/>
      <c r="C12" s="19"/>
      <c r="D12" s="19"/>
      <c r="E12" s="23"/>
      <c r="F12" s="43"/>
      <c r="G12" s="43" t="s">
        <v>64</v>
      </c>
      <c r="H12" s="28" t="s">
        <v>120</v>
      </c>
      <c r="I12" s="66"/>
      <c r="J12" s="66"/>
      <c r="K12" s="66"/>
      <c r="L12" s="66" t="s">
        <v>119</v>
      </c>
      <c r="M12" s="48">
        <v>8500000</v>
      </c>
      <c r="N12" s="54">
        <v>0</v>
      </c>
      <c r="O12" s="55">
        <f t="shared" ref="O12:O18" si="0">N12/M12</f>
        <v>0</v>
      </c>
      <c r="P12" s="55">
        <f t="shared" ref="P12:P18" si="1">O12</f>
        <v>0</v>
      </c>
      <c r="Q12" s="60" t="s">
        <v>63</v>
      </c>
      <c r="R12" s="3"/>
    </row>
    <row r="13" spans="1:18" s="5" customFormat="1" ht="56.25" x14ac:dyDescent="0.2">
      <c r="A13" s="25"/>
      <c r="B13" s="19"/>
      <c r="C13" s="19"/>
      <c r="D13" s="19"/>
      <c r="E13" s="23"/>
      <c r="F13" s="43"/>
      <c r="G13" s="43" t="s">
        <v>65</v>
      </c>
      <c r="H13" s="29" t="s">
        <v>121</v>
      </c>
      <c r="I13" s="66"/>
      <c r="J13" s="66"/>
      <c r="K13" s="66" t="s">
        <v>119</v>
      </c>
      <c r="L13" s="66"/>
      <c r="M13" s="48">
        <v>8500000</v>
      </c>
      <c r="N13" s="54">
        <v>0</v>
      </c>
      <c r="O13" s="55">
        <f t="shared" si="0"/>
        <v>0</v>
      </c>
      <c r="P13" s="55">
        <f t="shared" si="1"/>
        <v>0</v>
      </c>
      <c r="Q13" s="60" t="s">
        <v>63</v>
      </c>
      <c r="R13" s="3"/>
    </row>
    <row r="14" spans="1:18" s="5" customFormat="1" ht="33.75" x14ac:dyDescent="0.2">
      <c r="A14" s="25"/>
      <c r="B14" s="19"/>
      <c r="C14" s="19"/>
      <c r="D14" s="19"/>
      <c r="E14" s="23"/>
      <c r="F14" s="43"/>
      <c r="G14" s="43" t="s">
        <v>66</v>
      </c>
      <c r="H14" s="29" t="s">
        <v>122</v>
      </c>
      <c r="I14" s="66"/>
      <c r="J14" s="66"/>
      <c r="K14" s="66" t="s">
        <v>119</v>
      </c>
      <c r="L14" s="66"/>
      <c r="M14" s="48">
        <v>8500000</v>
      </c>
      <c r="N14" s="54">
        <v>0</v>
      </c>
      <c r="O14" s="55">
        <f t="shared" si="0"/>
        <v>0</v>
      </c>
      <c r="P14" s="55">
        <f t="shared" si="1"/>
        <v>0</v>
      </c>
      <c r="Q14" s="60" t="s">
        <v>63</v>
      </c>
      <c r="R14" s="3"/>
    </row>
    <row r="15" spans="1:18" s="5" customFormat="1" ht="45" x14ac:dyDescent="0.2">
      <c r="A15" s="25"/>
      <c r="B15" s="19"/>
      <c r="C15" s="19"/>
      <c r="D15" s="19"/>
      <c r="E15" s="23"/>
      <c r="F15" s="43"/>
      <c r="G15" s="43" t="s">
        <v>67</v>
      </c>
      <c r="H15" s="29" t="s">
        <v>123</v>
      </c>
      <c r="I15" s="66"/>
      <c r="J15" s="66"/>
      <c r="K15" s="66"/>
      <c r="L15" s="66" t="s">
        <v>119</v>
      </c>
      <c r="M15" s="48">
        <v>9420000</v>
      </c>
      <c r="N15" s="54">
        <v>0</v>
      </c>
      <c r="O15" s="55">
        <f t="shared" si="0"/>
        <v>0</v>
      </c>
      <c r="P15" s="55">
        <f t="shared" si="1"/>
        <v>0</v>
      </c>
      <c r="Q15" s="60" t="s">
        <v>63</v>
      </c>
      <c r="R15" s="3"/>
    </row>
    <row r="16" spans="1:18" s="5" customFormat="1" ht="67.5" x14ac:dyDescent="0.2">
      <c r="A16" s="25"/>
      <c r="B16" s="19"/>
      <c r="C16" s="19"/>
      <c r="D16" s="19"/>
      <c r="E16" s="23"/>
      <c r="F16" s="43"/>
      <c r="G16" s="43" t="s">
        <v>68</v>
      </c>
      <c r="H16" s="29" t="s">
        <v>124</v>
      </c>
      <c r="I16" s="66" t="s">
        <v>119</v>
      </c>
      <c r="J16" s="66"/>
      <c r="L16" s="66"/>
      <c r="M16" s="48">
        <v>16800000</v>
      </c>
      <c r="N16" s="54">
        <v>16800000</v>
      </c>
      <c r="O16" s="55">
        <f t="shared" si="0"/>
        <v>1</v>
      </c>
      <c r="P16" s="55">
        <f t="shared" si="1"/>
        <v>1</v>
      </c>
      <c r="Q16" s="60" t="s">
        <v>63</v>
      </c>
      <c r="R16" s="3"/>
    </row>
    <row r="17" spans="1:18" s="5" customFormat="1" ht="33.75" x14ac:dyDescent="0.2">
      <c r="A17" s="25"/>
      <c r="B17" s="19"/>
      <c r="C17" s="19"/>
      <c r="D17" s="19"/>
      <c r="E17" s="23"/>
      <c r="F17" s="43"/>
      <c r="G17" s="43" t="s">
        <v>69</v>
      </c>
      <c r="H17" s="29" t="s">
        <v>125</v>
      </c>
      <c r="I17" s="66" t="s">
        <v>119</v>
      </c>
      <c r="J17" s="66"/>
      <c r="K17" s="66"/>
      <c r="L17" s="66"/>
      <c r="M17" s="48">
        <v>20000000</v>
      </c>
      <c r="N17" s="54">
        <v>20000000</v>
      </c>
      <c r="O17" s="55">
        <f t="shared" si="0"/>
        <v>1</v>
      </c>
      <c r="P17" s="55">
        <f t="shared" si="1"/>
        <v>1</v>
      </c>
      <c r="Q17" s="60" t="s">
        <v>63</v>
      </c>
      <c r="R17" s="3"/>
    </row>
    <row r="18" spans="1:18" s="5" customFormat="1" ht="33.75" x14ac:dyDescent="0.2">
      <c r="A18" s="25"/>
      <c r="B18" s="19"/>
      <c r="C18" s="19"/>
      <c r="D18" s="19"/>
      <c r="E18" s="23"/>
      <c r="F18" s="43" t="s">
        <v>70</v>
      </c>
      <c r="G18" s="43" t="s">
        <v>71</v>
      </c>
      <c r="H18" s="29" t="s">
        <v>126</v>
      </c>
      <c r="I18" s="66" t="s">
        <v>128</v>
      </c>
      <c r="J18" s="66" t="s">
        <v>128</v>
      </c>
      <c r="K18" s="66" t="s">
        <v>128</v>
      </c>
      <c r="L18" s="66" t="s">
        <v>128</v>
      </c>
      <c r="M18" s="48">
        <v>5335686044</v>
      </c>
      <c r="N18" s="54">
        <v>2715786696</v>
      </c>
      <c r="O18" s="55">
        <f t="shared" si="0"/>
        <v>0.50898547508317371</v>
      </c>
      <c r="P18" s="55">
        <f t="shared" si="1"/>
        <v>0.50898547508317371</v>
      </c>
      <c r="Q18" s="60" t="s">
        <v>63</v>
      </c>
      <c r="R18" s="3"/>
    </row>
    <row r="19" spans="1:18" s="5" customFormat="1" ht="67.5" x14ac:dyDescent="0.2">
      <c r="A19" s="25"/>
      <c r="B19" s="19"/>
      <c r="C19" s="19"/>
      <c r="D19" s="19"/>
      <c r="E19" s="23"/>
      <c r="F19" s="43"/>
      <c r="G19" s="43"/>
      <c r="H19" s="29" t="s">
        <v>127</v>
      </c>
      <c r="I19" s="66" t="s">
        <v>128</v>
      </c>
      <c r="J19" s="66" t="s">
        <v>128</v>
      </c>
      <c r="K19" s="66" t="s">
        <v>128</v>
      </c>
      <c r="L19" s="66" t="s">
        <v>128</v>
      </c>
      <c r="M19" s="48"/>
      <c r="N19" s="54"/>
      <c r="O19" s="55"/>
      <c r="P19" s="55"/>
      <c r="Q19" s="60"/>
      <c r="R19" s="3"/>
    </row>
    <row r="20" spans="1:18" s="5" customFormat="1" ht="67.5" x14ac:dyDescent="0.2">
      <c r="A20" s="25"/>
      <c r="B20" s="19"/>
      <c r="C20" s="19"/>
      <c r="D20" s="19"/>
      <c r="E20" s="23"/>
      <c r="F20" s="43"/>
      <c r="G20" s="43" t="s">
        <v>72</v>
      </c>
      <c r="H20" s="29" t="s">
        <v>129</v>
      </c>
      <c r="I20" s="66" t="s">
        <v>130</v>
      </c>
      <c r="J20" s="66" t="s">
        <v>130</v>
      </c>
      <c r="K20" s="66" t="s">
        <v>130</v>
      </c>
      <c r="L20" s="66" t="s">
        <v>130</v>
      </c>
      <c r="M20" s="48">
        <v>58370000</v>
      </c>
      <c r="N20" s="54">
        <v>22525000</v>
      </c>
      <c r="O20" s="55">
        <f>N20/M20</f>
        <v>0.38590029124550285</v>
      </c>
      <c r="P20" s="55">
        <f>O20</f>
        <v>0.38590029124550285</v>
      </c>
      <c r="Q20" s="60" t="s">
        <v>63</v>
      </c>
      <c r="R20" s="3"/>
    </row>
    <row r="21" spans="1:18" s="5" customFormat="1" ht="33.75" x14ac:dyDescent="0.2">
      <c r="A21" s="25"/>
      <c r="B21" s="19"/>
      <c r="C21" s="19"/>
      <c r="D21" s="19"/>
      <c r="E21" s="23"/>
      <c r="F21" s="43"/>
      <c r="G21" s="43"/>
      <c r="H21" s="29" t="s">
        <v>131</v>
      </c>
      <c r="I21" s="66" t="s">
        <v>132</v>
      </c>
      <c r="J21" s="66" t="s">
        <v>132</v>
      </c>
      <c r="K21" s="66" t="s">
        <v>132</v>
      </c>
      <c r="L21" s="66" t="s">
        <v>132</v>
      </c>
      <c r="M21" s="48"/>
      <c r="N21" s="54"/>
      <c r="O21" s="55"/>
      <c r="P21" s="55"/>
      <c r="Q21" s="60"/>
      <c r="R21" s="3"/>
    </row>
    <row r="22" spans="1:18" s="5" customFormat="1" ht="45" x14ac:dyDescent="0.2">
      <c r="A22" s="25"/>
      <c r="B22" s="19"/>
      <c r="C22" s="19"/>
      <c r="D22" s="19"/>
      <c r="E22" s="23"/>
      <c r="F22" s="43"/>
      <c r="G22" s="43" t="s">
        <v>73</v>
      </c>
      <c r="H22" s="29" t="s">
        <v>133</v>
      </c>
      <c r="I22" s="66" t="s">
        <v>119</v>
      </c>
      <c r="J22" s="66"/>
      <c r="K22" s="66"/>
      <c r="L22" s="66"/>
      <c r="M22" s="48">
        <v>15000000</v>
      </c>
      <c r="N22" s="54">
        <v>15000000</v>
      </c>
      <c r="O22" s="55">
        <f>N22/M22</f>
        <v>1</v>
      </c>
      <c r="P22" s="55">
        <f>O22</f>
        <v>1</v>
      </c>
      <c r="Q22" s="60" t="s">
        <v>63</v>
      </c>
      <c r="R22" s="3"/>
    </row>
    <row r="23" spans="1:18" s="5" customFormat="1" ht="33.75" x14ac:dyDescent="0.2">
      <c r="A23" s="25"/>
      <c r="B23" s="19"/>
      <c r="C23" s="19"/>
      <c r="D23" s="19"/>
      <c r="E23" s="23"/>
      <c r="F23" s="43"/>
      <c r="G23" s="43"/>
      <c r="H23" s="29" t="s">
        <v>131</v>
      </c>
      <c r="I23" s="66" t="s">
        <v>134</v>
      </c>
      <c r="J23" s="66" t="s">
        <v>134</v>
      </c>
      <c r="K23" s="66" t="s">
        <v>134</v>
      </c>
      <c r="L23" s="66" t="s">
        <v>134</v>
      </c>
      <c r="M23" s="48"/>
      <c r="N23" s="105"/>
      <c r="O23" s="105"/>
      <c r="P23" s="106"/>
      <c r="Q23" s="60"/>
      <c r="R23" s="3"/>
    </row>
    <row r="24" spans="1:18" ht="56.25" x14ac:dyDescent="0.2">
      <c r="A24" s="25"/>
      <c r="B24" s="19"/>
      <c r="C24" s="19"/>
      <c r="D24" s="19"/>
      <c r="E24" s="23"/>
      <c r="F24" s="43"/>
      <c r="G24" s="43" t="s">
        <v>74</v>
      </c>
      <c r="H24" s="29" t="s">
        <v>135</v>
      </c>
      <c r="I24" s="66"/>
      <c r="J24" s="66" t="s">
        <v>119</v>
      </c>
      <c r="K24" s="66"/>
      <c r="L24" s="66"/>
      <c r="M24" s="48">
        <v>15000000</v>
      </c>
      <c r="N24" s="54">
        <v>0</v>
      </c>
      <c r="O24" s="55">
        <f>N24/M24</f>
        <v>0</v>
      </c>
      <c r="P24" s="55">
        <f>O24</f>
        <v>0</v>
      </c>
      <c r="Q24" s="60" t="s">
        <v>63</v>
      </c>
    </row>
    <row r="25" spans="1:18" ht="33.75" x14ac:dyDescent="0.2">
      <c r="A25" s="25"/>
      <c r="B25" s="19"/>
      <c r="C25" s="19"/>
      <c r="D25" s="19"/>
      <c r="E25" s="23"/>
      <c r="F25" s="43"/>
      <c r="G25" s="43"/>
      <c r="H25" s="29" t="s">
        <v>131</v>
      </c>
      <c r="I25" s="66" t="s">
        <v>134</v>
      </c>
      <c r="J25" s="66" t="s">
        <v>134</v>
      </c>
      <c r="K25" s="66" t="s">
        <v>134</v>
      </c>
      <c r="L25" s="66" t="s">
        <v>134</v>
      </c>
      <c r="M25" s="48"/>
      <c r="N25" s="58"/>
      <c r="O25" s="55"/>
      <c r="P25" s="59"/>
      <c r="Q25" s="60"/>
    </row>
    <row r="26" spans="1:18" ht="45" x14ac:dyDescent="0.2">
      <c r="A26" s="25"/>
      <c r="B26" s="19"/>
      <c r="C26" s="19"/>
      <c r="D26" s="19"/>
      <c r="E26" s="23"/>
      <c r="F26" s="43" t="s">
        <v>75</v>
      </c>
      <c r="G26" s="43" t="s">
        <v>76</v>
      </c>
      <c r="H26" s="29" t="s">
        <v>136</v>
      </c>
      <c r="I26" s="66" t="s">
        <v>137</v>
      </c>
      <c r="J26" s="66"/>
      <c r="K26" s="66"/>
      <c r="L26" s="66"/>
      <c r="M26" s="48">
        <v>57600000</v>
      </c>
      <c r="N26" s="58">
        <v>57600000</v>
      </c>
      <c r="O26" s="55">
        <f>N26/M26</f>
        <v>1</v>
      </c>
      <c r="P26" s="55">
        <f>O26</f>
        <v>1</v>
      </c>
      <c r="Q26" s="61" t="s">
        <v>41</v>
      </c>
    </row>
    <row r="27" spans="1:18" ht="45" x14ac:dyDescent="0.2">
      <c r="A27" s="75"/>
      <c r="B27" s="76"/>
      <c r="C27" s="76"/>
      <c r="D27" s="76"/>
      <c r="E27" s="23"/>
      <c r="F27" s="43" t="s">
        <v>77</v>
      </c>
      <c r="G27" s="43" t="s">
        <v>78</v>
      </c>
      <c r="H27" s="29" t="s">
        <v>138</v>
      </c>
      <c r="I27" s="65"/>
      <c r="J27" s="65"/>
      <c r="K27" s="65" t="s">
        <v>139</v>
      </c>
      <c r="L27" s="65"/>
      <c r="M27" s="48">
        <v>5000000</v>
      </c>
      <c r="N27" s="54">
        <v>0</v>
      </c>
      <c r="O27" s="55">
        <f>N27/M27</f>
        <v>0</v>
      </c>
      <c r="P27" s="55">
        <f>O27</f>
        <v>0</v>
      </c>
      <c r="Q27" s="61" t="s">
        <v>41</v>
      </c>
    </row>
    <row r="28" spans="1:18" ht="45" x14ac:dyDescent="0.2">
      <c r="A28" s="80"/>
      <c r="B28" s="76"/>
      <c r="C28" s="76"/>
      <c r="D28" s="76"/>
      <c r="E28" s="23"/>
      <c r="F28" s="43"/>
      <c r="G28" s="43" t="s">
        <v>79</v>
      </c>
      <c r="H28" s="29" t="s">
        <v>140</v>
      </c>
      <c r="I28" s="65" t="s">
        <v>142</v>
      </c>
      <c r="J28" s="65"/>
      <c r="K28" s="65"/>
      <c r="L28" s="65"/>
      <c r="M28" s="48">
        <v>112265000</v>
      </c>
      <c r="N28" s="54">
        <v>112052000</v>
      </c>
      <c r="O28" s="55">
        <f>N28/M28</f>
        <v>0.99810270342493213</v>
      </c>
      <c r="P28" s="55">
        <f>O28</f>
        <v>0.99810270342493213</v>
      </c>
      <c r="Q28" s="61" t="s">
        <v>41</v>
      </c>
    </row>
    <row r="29" spans="1:18" ht="45" x14ac:dyDescent="0.2">
      <c r="A29" s="80"/>
      <c r="B29" s="76"/>
      <c r="C29" s="76"/>
      <c r="D29" s="76"/>
      <c r="E29" s="23"/>
      <c r="F29" s="43"/>
      <c r="G29" s="43"/>
      <c r="H29" s="29" t="s">
        <v>141</v>
      </c>
      <c r="I29" s="65" t="s">
        <v>143</v>
      </c>
      <c r="J29" s="65"/>
      <c r="K29" s="65"/>
      <c r="L29" s="65"/>
      <c r="M29" s="48"/>
      <c r="N29" s="107"/>
      <c r="O29" s="107"/>
      <c r="P29" s="108"/>
      <c r="Q29" s="61"/>
    </row>
    <row r="30" spans="1:18" ht="33.75" x14ac:dyDescent="0.2">
      <c r="A30" s="80"/>
      <c r="B30" s="76"/>
      <c r="C30" s="76"/>
      <c r="D30" s="76"/>
      <c r="E30" s="23"/>
      <c r="F30" s="43"/>
      <c r="G30" s="43" t="s">
        <v>80</v>
      </c>
      <c r="H30" s="29" t="s">
        <v>144</v>
      </c>
      <c r="I30" s="65" t="s">
        <v>145</v>
      </c>
      <c r="J30" s="65"/>
      <c r="K30" s="65"/>
      <c r="L30" s="65"/>
      <c r="M30" s="48">
        <v>21225500</v>
      </c>
      <c r="N30" s="58">
        <v>16085500</v>
      </c>
      <c r="O30" s="55">
        <f>N30/M30</f>
        <v>0.75783844903535846</v>
      </c>
      <c r="P30" s="55">
        <f>O30</f>
        <v>0.75783844903535846</v>
      </c>
      <c r="Q30" s="61" t="s">
        <v>41</v>
      </c>
    </row>
    <row r="31" spans="1:18" ht="33.75" x14ac:dyDescent="0.2">
      <c r="A31" s="80"/>
      <c r="B31" s="76"/>
      <c r="C31" s="76"/>
      <c r="D31" s="76"/>
      <c r="E31" s="23"/>
      <c r="F31" s="43"/>
      <c r="G31" s="43" t="s">
        <v>81</v>
      </c>
      <c r="H31" s="29" t="s">
        <v>146</v>
      </c>
      <c r="I31" s="65" t="s">
        <v>148</v>
      </c>
      <c r="J31" s="65"/>
      <c r="K31" s="65"/>
      <c r="L31" s="65"/>
      <c r="M31" s="48">
        <v>10240000</v>
      </c>
      <c r="N31" s="58">
        <v>10240000</v>
      </c>
      <c r="O31" s="55">
        <f>N31/M31</f>
        <v>1</v>
      </c>
      <c r="P31" s="59">
        <f>O31</f>
        <v>1</v>
      </c>
      <c r="Q31" s="61" t="s">
        <v>41</v>
      </c>
    </row>
    <row r="32" spans="1:18" ht="22.5" x14ac:dyDescent="0.2">
      <c r="A32" s="80"/>
      <c r="B32" s="76"/>
      <c r="C32" s="76"/>
      <c r="D32" s="76"/>
      <c r="E32" s="23"/>
      <c r="F32" s="43"/>
      <c r="G32" s="43"/>
      <c r="H32" s="29" t="s">
        <v>147</v>
      </c>
      <c r="I32" s="65" t="s">
        <v>149</v>
      </c>
      <c r="J32" s="65"/>
      <c r="K32" s="65"/>
      <c r="L32" s="65"/>
      <c r="M32" s="48"/>
      <c r="N32" s="58"/>
      <c r="O32" s="55"/>
      <c r="P32" s="59"/>
      <c r="Q32" s="61"/>
    </row>
    <row r="33" spans="1:17" ht="56.25" x14ac:dyDescent="0.2">
      <c r="A33" s="80"/>
      <c r="B33" s="76"/>
      <c r="C33" s="76"/>
      <c r="D33" s="76"/>
      <c r="E33" s="23"/>
      <c r="F33" s="43"/>
      <c r="G33" s="43" t="s">
        <v>82</v>
      </c>
      <c r="H33" s="29" t="s">
        <v>150</v>
      </c>
      <c r="I33" s="65" t="s">
        <v>151</v>
      </c>
      <c r="J33" s="65" t="s">
        <v>151</v>
      </c>
      <c r="K33" s="65" t="s">
        <v>151</v>
      </c>
      <c r="L33" s="65" t="s">
        <v>151</v>
      </c>
      <c r="M33" s="48">
        <v>10800000</v>
      </c>
      <c r="N33" s="58">
        <v>4500000</v>
      </c>
      <c r="O33" s="55">
        <f>N33/M33</f>
        <v>0.41666666666666669</v>
      </c>
      <c r="P33" s="59">
        <f>O33</f>
        <v>0.41666666666666669</v>
      </c>
      <c r="Q33" s="61" t="s">
        <v>41</v>
      </c>
    </row>
    <row r="34" spans="1:17" ht="45" x14ac:dyDescent="0.2">
      <c r="A34" s="80"/>
      <c r="B34" s="76"/>
      <c r="C34" s="76"/>
      <c r="D34" s="76"/>
      <c r="E34" s="23"/>
      <c r="F34" s="43"/>
      <c r="G34" s="43" t="s">
        <v>83</v>
      </c>
      <c r="H34" s="29" t="s">
        <v>152</v>
      </c>
      <c r="I34" s="65" t="s">
        <v>154</v>
      </c>
      <c r="J34" s="65" t="s">
        <v>154</v>
      </c>
      <c r="K34" s="65" t="s">
        <v>154</v>
      </c>
      <c r="L34" s="65" t="s">
        <v>154</v>
      </c>
      <c r="M34" s="99">
        <v>323670000</v>
      </c>
      <c r="N34" s="107">
        <v>105706239</v>
      </c>
      <c r="O34" s="55">
        <f>N34/M34</f>
        <v>0.32658645842988226</v>
      </c>
      <c r="P34" s="59">
        <f>O34</f>
        <v>0.32658645842988226</v>
      </c>
      <c r="Q34" s="61" t="s">
        <v>41</v>
      </c>
    </row>
    <row r="35" spans="1:17" ht="33.75" x14ac:dyDescent="0.2">
      <c r="A35" s="80"/>
      <c r="B35" s="76"/>
      <c r="C35" s="76"/>
      <c r="D35" s="76"/>
      <c r="E35" s="23"/>
      <c r="F35" s="43"/>
      <c r="G35" s="43"/>
      <c r="H35" s="29" t="s">
        <v>153</v>
      </c>
      <c r="I35" s="65" t="s">
        <v>158</v>
      </c>
      <c r="J35" s="65" t="s">
        <v>157</v>
      </c>
      <c r="K35" s="65" t="s">
        <v>156</v>
      </c>
      <c r="L35" s="65" t="s">
        <v>155</v>
      </c>
      <c r="M35" s="48"/>
      <c r="N35" s="54"/>
      <c r="O35" s="55"/>
      <c r="P35" s="55"/>
      <c r="Q35" s="61"/>
    </row>
    <row r="36" spans="1:17" ht="45" x14ac:dyDescent="0.2">
      <c r="A36" s="80"/>
      <c r="B36" s="76"/>
      <c r="C36" s="76"/>
      <c r="D36" s="76"/>
      <c r="E36" s="23"/>
      <c r="F36" s="43" t="s">
        <v>84</v>
      </c>
      <c r="G36" s="43" t="s">
        <v>85</v>
      </c>
      <c r="H36" s="29" t="s">
        <v>159</v>
      </c>
      <c r="I36" s="65" t="s">
        <v>128</v>
      </c>
      <c r="J36" s="65" t="s">
        <v>128</v>
      </c>
      <c r="K36" s="65" t="s">
        <v>128</v>
      </c>
      <c r="L36" s="65" t="s">
        <v>128</v>
      </c>
      <c r="M36" s="48">
        <v>27720000</v>
      </c>
      <c r="N36" s="107">
        <v>10608043</v>
      </c>
      <c r="O36" s="55">
        <f>N36/M36</f>
        <v>0.38268553391053389</v>
      </c>
      <c r="P36" s="59">
        <f>O36</f>
        <v>0.38268553391053389</v>
      </c>
      <c r="Q36" s="61" t="s">
        <v>41</v>
      </c>
    </row>
    <row r="37" spans="1:17" ht="33.75" x14ac:dyDescent="0.2">
      <c r="A37" s="80"/>
      <c r="B37" s="76"/>
      <c r="C37" s="76"/>
      <c r="D37" s="76"/>
      <c r="E37" s="23"/>
      <c r="F37" s="43"/>
      <c r="G37" s="43" t="s">
        <v>86</v>
      </c>
      <c r="H37" s="29" t="s">
        <v>160</v>
      </c>
      <c r="I37" s="65" t="s">
        <v>164</v>
      </c>
      <c r="J37" s="65" t="s">
        <v>164</v>
      </c>
      <c r="K37" s="65" t="s">
        <v>164</v>
      </c>
      <c r="L37" s="65" t="s">
        <v>164</v>
      </c>
      <c r="M37" s="48">
        <v>87000000</v>
      </c>
      <c r="N37" s="54">
        <v>29000000</v>
      </c>
      <c r="O37" s="55">
        <f>N37/M37</f>
        <v>0.33333333333333331</v>
      </c>
      <c r="P37" s="59">
        <f>O37</f>
        <v>0.33333333333333331</v>
      </c>
      <c r="Q37" s="61" t="s">
        <v>41</v>
      </c>
    </row>
    <row r="38" spans="1:17" ht="22.5" x14ac:dyDescent="0.2">
      <c r="A38" s="80"/>
      <c r="B38" s="76"/>
      <c r="C38" s="76"/>
      <c r="D38" s="76"/>
      <c r="E38" s="23"/>
      <c r="F38" s="43"/>
      <c r="G38" s="43"/>
      <c r="H38" s="29" t="s">
        <v>161</v>
      </c>
      <c r="I38" s="65" t="s">
        <v>165</v>
      </c>
      <c r="J38" s="65" t="s">
        <v>165</v>
      </c>
      <c r="K38" s="65" t="s">
        <v>165</v>
      </c>
      <c r="L38" s="65" t="s">
        <v>165</v>
      </c>
      <c r="M38" s="48"/>
      <c r="N38" s="54"/>
      <c r="O38" s="55"/>
      <c r="P38" s="55"/>
      <c r="Q38" s="61"/>
    </row>
    <row r="39" spans="1:17" ht="22.5" x14ac:dyDescent="0.2">
      <c r="A39" s="80"/>
      <c r="B39" s="76"/>
      <c r="C39" s="76"/>
      <c r="D39" s="76"/>
      <c r="E39" s="23"/>
      <c r="F39" s="43"/>
      <c r="G39" s="43"/>
      <c r="H39" s="29" t="s">
        <v>162</v>
      </c>
      <c r="I39" s="65" t="s">
        <v>164</v>
      </c>
      <c r="J39" s="65" t="s">
        <v>164</v>
      </c>
      <c r="K39" s="65" t="s">
        <v>164</v>
      </c>
      <c r="L39" s="65" t="s">
        <v>164</v>
      </c>
      <c r="M39" s="48"/>
      <c r="N39" s="48"/>
      <c r="O39" s="55"/>
      <c r="P39" s="55"/>
      <c r="Q39" s="61"/>
    </row>
    <row r="40" spans="1:17" ht="33.75" x14ac:dyDescent="0.2">
      <c r="A40" s="80"/>
      <c r="B40" s="76"/>
      <c r="C40" s="76"/>
      <c r="D40" s="76"/>
      <c r="E40" s="23"/>
      <c r="F40" s="43"/>
      <c r="G40" s="43"/>
      <c r="H40" s="29" t="s">
        <v>163</v>
      </c>
      <c r="I40" s="65" t="s">
        <v>164</v>
      </c>
      <c r="J40" s="65" t="s">
        <v>164</v>
      </c>
      <c r="K40" s="65" t="s">
        <v>164</v>
      </c>
      <c r="L40" s="65" t="s">
        <v>164</v>
      </c>
      <c r="M40" s="48"/>
      <c r="N40" s="54"/>
      <c r="O40" s="55"/>
      <c r="P40" s="55"/>
      <c r="Q40" s="61"/>
    </row>
    <row r="41" spans="1:17" ht="78.75" x14ac:dyDescent="0.2">
      <c r="A41" s="80"/>
      <c r="B41" s="76"/>
      <c r="C41" s="76"/>
      <c r="D41" s="76"/>
      <c r="E41" s="23"/>
      <c r="F41" s="43" t="s">
        <v>87</v>
      </c>
      <c r="G41" s="43" t="s">
        <v>88</v>
      </c>
      <c r="H41" s="29" t="s">
        <v>166</v>
      </c>
      <c r="I41" s="65" t="s">
        <v>168</v>
      </c>
      <c r="J41" s="65"/>
      <c r="K41" s="65"/>
      <c r="L41" s="65"/>
      <c r="M41" s="48">
        <v>84540000</v>
      </c>
      <c r="N41" s="54">
        <v>27500000</v>
      </c>
      <c r="O41" s="55">
        <f>N41/M41</f>
        <v>0.32528980364324578</v>
      </c>
      <c r="P41" s="59">
        <f>O41</f>
        <v>0.32528980364324578</v>
      </c>
      <c r="Q41" s="61" t="s">
        <v>41</v>
      </c>
    </row>
    <row r="42" spans="1:17" ht="33.75" x14ac:dyDescent="0.2">
      <c r="A42" s="80"/>
      <c r="B42" s="76"/>
      <c r="C42" s="76"/>
      <c r="D42" s="76"/>
      <c r="E42" s="23"/>
      <c r="F42" s="43"/>
      <c r="G42" s="43"/>
      <c r="H42" s="29" t="s">
        <v>167</v>
      </c>
      <c r="I42" s="65"/>
      <c r="J42" s="65"/>
      <c r="K42" s="65" t="s">
        <v>169</v>
      </c>
      <c r="L42" s="65"/>
      <c r="M42" s="48"/>
      <c r="N42" s="54"/>
      <c r="O42" s="55"/>
      <c r="P42" s="55"/>
      <c r="Q42" s="61"/>
    </row>
    <row r="43" spans="1:17" ht="33.75" x14ac:dyDescent="0.2">
      <c r="A43" s="80"/>
      <c r="B43" s="76"/>
      <c r="C43" s="76"/>
      <c r="D43" s="76"/>
      <c r="E43" s="23"/>
      <c r="F43" s="43"/>
      <c r="G43" s="43" t="s">
        <v>89</v>
      </c>
      <c r="H43" s="29" t="s">
        <v>170</v>
      </c>
      <c r="I43" s="65"/>
      <c r="J43" s="65"/>
      <c r="K43" s="65"/>
      <c r="L43" s="65" t="s">
        <v>143</v>
      </c>
      <c r="M43" s="48">
        <v>12140000</v>
      </c>
      <c r="N43" s="54">
        <v>2880000</v>
      </c>
      <c r="O43" s="55">
        <f>N43/M43</f>
        <v>0.2372322899505766</v>
      </c>
      <c r="P43" s="59">
        <f>O43</f>
        <v>0.2372322899505766</v>
      </c>
      <c r="Q43" s="61" t="s">
        <v>41</v>
      </c>
    </row>
    <row r="44" spans="1:17" ht="45" x14ac:dyDescent="0.2">
      <c r="A44" s="80"/>
      <c r="B44" s="76"/>
      <c r="C44" s="76"/>
      <c r="D44" s="76"/>
      <c r="E44" s="23"/>
      <c r="F44" s="43"/>
      <c r="G44" s="43" t="s">
        <v>90</v>
      </c>
      <c r="H44" s="29" t="s">
        <v>171</v>
      </c>
      <c r="I44" s="65" t="s">
        <v>172</v>
      </c>
      <c r="J44" s="65"/>
      <c r="K44" s="65"/>
      <c r="L44" s="65"/>
      <c r="M44" s="48">
        <v>52250000</v>
      </c>
      <c r="N44" s="54">
        <v>20000000</v>
      </c>
      <c r="O44" s="55">
        <f>N44/M44</f>
        <v>0.38277511961722488</v>
      </c>
      <c r="P44" s="59">
        <f>O44</f>
        <v>0.38277511961722488</v>
      </c>
      <c r="Q44" s="61" t="s">
        <v>41</v>
      </c>
    </row>
    <row r="45" spans="1:17" x14ac:dyDescent="0.2">
      <c r="A45" s="81"/>
      <c r="B45" s="31"/>
      <c r="C45" s="31"/>
      <c r="D45" s="31"/>
      <c r="E45" s="22"/>
      <c r="F45" s="82"/>
      <c r="G45" s="82"/>
      <c r="H45" s="83"/>
      <c r="I45" s="67"/>
      <c r="J45" s="67"/>
      <c r="K45" s="67"/>
      <c r="L45" s="67"/>
      <c r="M45" s="49"/>
      <c r="N45" s="109"/>
      <c r="O45" s="110"/>
      <c r="P45" s="110"/>
      <c r="Q45" s="111"/>
    </row>
    <row r="46" spans="1:17" ht="78.75" x14ac:dyDescent="0.2">
      <c r="A46" s="102" t="s">
        <v>10</v>
      </c>
      <c r="B46" s="14" t="s">
        <v>174</v>
      </c>
      <c r="C46" s="14" t="s">
        <v>175</v>
      </c>
      <c r="D46" s="14" t="s">
        <v>173</v>
      </c>
      <c r="E46" s="29" t="s">
        <v>91</v>
      </c>
      <c r="F46" s="43" t="s">
        <v>92</v>
      </c>
      <c r="G46" s="43" t="s">
        <v>93</v>
      </c>
      <c r="H46" s="20" t="s">
        <v>176</v>
      </c>
      <c r="I46" s="64"/>
      <c r="J46" s="64"/>
      <c r="K46" s="64" t="s">
        <v>178</v>
      </c>
      <c r="L46" s="64"/>
      <c r="M46" s="50">
        <v>92725850</v>
      </c>
      <c r="N46" s="54">
        <v>32157869</v>
      </c>
      <c r="O46" s="55">
        <f>N46/M46</f>
        <v>0.34680586912926653</v>
      </c>
      <c r="P46" s="59">
        <f>O46</f>
        <v>0.34680586912926653</v>
      </c>
      <c r="Q46" s="63" t="s">
        <v>47</v>
      </c>
    </row>
    <row r="47" spans="1:17" ht="33.75" x14ac:dyDescent="0.2">
      <c r="A47" s="27"/>
      <c r="B47" s="14"/>
      <c r="C47" s="14"/>
      <c r="D47" s="14"/>
      <c r="E47" s="29"/>
      <c r="F47" s="43"/>
      <c r="G47" s="43"/>
      <c r="H47" s="20" t="s">
        <v>177</v>
      </c>
      <c r="I47" s="64"/>
      <c r="J47" s="64"/>
      <c r="K47" s="64" t="s">
        <v>178</v>
      </c>
      <c r="L47" s="64"/>
      <c r="M47" s="50"/>
      <c r="N47" s="54"/>
      <c r="O47" s="55"/>
      <c r="P47" s="55"/>
      <c r="Q47" s="63"/>
    </row>
    <row r="48" spans="1:17" ht="67.5" x14ac:dyDescent="0.2">
      <c r="A48" s="27"/>
      <c r="B48" s="32"/>
      <c r="C48" s="32"/>
      <c r="D48" s="32"/>
      <c r="E48" s="23"/>
      <c r="F48" s="43"/>
      <c r="G48" s="43" t="s">
        <v>94</v>
      </c>
      <c r="H48" s="20" t="s">
        <v>179</v>
      </c>
      <c r="I48" s="64" t="s">
        <v>180</v>
      </c>
      <c r="J48" s="64"/>
      <c r="K48" s="64"/>
      <c r="L48" s="64"/>
      <c r="M48" s="50">
        <v>25210000</v>
      </c>
      <c r="N48" s="54">
        <v>15660000</v>
      </c>
      <c r="O48" s="55">
        <f>N48/M48</f>
        <v>0.621182070606902</v>
      </c>
      <c r="P48" s="59">
        <f>O48</f>
        <v>0.621182070606902</v>
      </c>
      <c r="Q48" s="63" t="s">
        <v>49</v>
      </c>
    </row>
    <row r="49" spans="1:17" ht="33.75" x14ac:dyDescent="0.2">
      <c r="A49" s="27"/>
      <c r="B49" s="32"/>
      <c r="C49" s="32"/>
      <c r="D49" s="32"/>
      <c r="E49" s="23"/>
      <c r="F49" s="43"/>
      <c r="G49" s="43" t="s">
        <v>95</v>
      </c>
      <c r="H49" s="20" t="s">
        <v>181</v>
      </c>
      <c r="I49" s="64" t="s">
        <v>184</v>
      </c>
      <c r="J49" s="64"/>
      <c r="K49" s="64" t="s">
        <v>57</v>
      </c>
      <c r="L49" s="64"/>
      <c r="M49" s="50">
        <v>69650000</v>
      </c>
      <c r="N49" s="54">
        <v>15009000</v>
      </c>
      <c r="O49" s="55">
        <f>N49/M49</f>
        <v>0.21549174443646804</v>
      </c>
      <c r="P49" s="59">
        <f>O49</f>
        <v>0.21549174443646804</v>
      </c>
      <c r="Q49" s="63" t="s">
        <v>48</v>
      </c>
    </row>
    <row r="50" spans="1:17" ht="33.75" x14ac:dyDescent="0.2">
      <c r="A50" s="27"/>
      <c r="B50" s="32"/>
      <c r="C50" s="32"/>
      <c r="D50" s="32"/>
      <c r="E50" s="23"/>
      <c r="F50" s="43"/>
      <c r="G50" s="43"/>
      <c r="H50" s="20" t="s">
        <v>182</v>
      </c>
      <c r="I50" s="64" t="s">
        <v>184</v>
      </c>
      <c r="J50" s="64"/>
      <c r="K50" s="64"/>
      <c r="L50" s="64"/>
      <c r="M50" s="50"/>
      <c r="N50" s="54"/>
      <c r="O50" s="55"/>
      <c r="P50" s="55"/>
      <c r="Q50" s="63"/>
    </row>
    <row r="51" spans="1:17" ht="33.75" x14ac:dyDescent="0.2">
      <c r="A51" s="27"/>
      <c r="B51" s="32"/>
      <c r="C51" s="32"/>
      <c r="D51" s="32"/>
      <c r="E51" s="23"/>
      <c r="F51" s="43"/>
      <c r="G51" s="43"/>
      <c r="H51" s="20" t="s">
        <v>183</v>
      </c>
      <c r="I51" s="64"/>
      <c r="J51" s="64" t="s">
        <v>185</v>
      </c>
      <c r="K51" s="64"/>
      <c r="L51" s="64" t="s">
        <v>185</v>
      </c>
      <c r="M51" s="50"/>
      <c r="N51" s="105"/>
      <c r="O51" s="106"/>
      <c r="P51" s="106"/>
      <c r="Q51" s="63"/>
    </row>
    <row r="52" spans="1:17" ht="22.5" x14ac:dyDescent="0.2">
      <c r="A52" s="27"/>
      <c r="B52" s="32"/>
      <c r="C52" s="32"/>
      <c r="D52" s="32"/>
      <c r="E52" s="23"/>
      <c r="F52" s="43"/>
      <c r="G52" s="43"/>
      <c r="H52" s="20" t="s">
        <v>46</v>
      </c>
      <c r="I52" s="64"/>
      <c r="J52" s="64"/>
      <c r="K52" s="64" t="s">
        <v>186</v>
      </c>
      <c r="L52" s="64"/>
      <c r="M52" s="50"/>
      <c r="N52" s="54"/>
      <c r="O52" s="55"/>
      <c r="P52" s="55"/>
      <c r="Q52" s="63"/>
    </row>
    <row r="53" spans="1:17" ht="45" x14ac:dyDescent="0.2">
      <c r="A53" s="27"/>
      <c r="B53" s="32"/>
      <c r="C53" s="32"/>
      <c r="D53" s="32"/>
      <c r="E53" s="23"/>
      <c r="F53" s="43"/>
      <c r="G53" s="43" t="s">
        <v>96</v>
      </c>
      <c r="H53" s="29" t="s">
        <v>187</v>
      </c>
      <c r="I53" s="64" t="s">
        <v>39</v>
      </c>
      <c r="J53" s="64"/>
      <c r="K53" s="64"/>
      <c r="L53" s="64"/>
      <c r="M53" s="48">
        <v>25000000</v>
      </c>
      <c r="N53" s="54">
        <v>0</v>
      </c>
      <c r="O53" s="55">
        <f>N53/M53</f>
        <v>0</v>
      </c>
      <c r="P53" s="59">
        <f>O53</f>
        <v>0</v>
      </c>
      <c r="Q53" s="63" t="s">
        <v>48</v>
      </c>
    </row>
    <row r="54" spans="1:17" ht="33.75" x14ac:dyDescent="0.2">
      <c r="A54" s="27"/>
      <c r="B54" s="88"/>
      <c r="C54" s="88"/>
      <c r="D54" s="88"/>
      <c r="E54" s="23"/>
      <c r="F54" s="43" t="s">
        <v>97</v>
      </c>
      <c r="G54" s="43" t="s">
        <v>98</v>
      </c>
      <c r="H54" s="29" t="s">
        <v>188</v>
      </c>
      <c r="I54" s="64" t="s">
        <v>185</v>
      </c>
      <c r="J54" s="64" t="s">
        <v>190</v>
      </c>
      <c r="K54" s="64"/>
      <c r="L54" s="64"/>
      <c r="M54" s="48">
        <v>60000000</v>
      </c>
      <c r="N54" s="54">
        <v>17429600</v>
      </c>
      <c r="O54" s="55">
        <f>N54/M54</f>
        <v>0.29049333333333333</v>
      </c>
      <c r="P54" s="59">
        <f>O54</f>
        <v>0.29049333333333333</v>
      </c>
      <c r="Q54" s="63" t="s">
        <v>50</v>
      </c>
    </row>
    <row r="55" spans="1:17" ht="78.75" x14ac:dyDescent="0.2">
      <c r="A55" s="27"/>
      <c r="B55" s="88"/>
      <c r="C55" s="88"/>
      <c r="D55" s="88"/>
      <c r="E55" s="23"/>
      <c r="F55" s="43"/>
      <c r="G55" s="43"/>
      <c r="H55" s="29" t="s">
        <v>189</v>
      </c>
      <c r="I55" s="64" t="s">
        <v>39</v>
      </c>
      <c r="J55" s="64" t="s">
        <v>185</v>
      </c>
      <c r="K55" s="64"/>
      <c r="L55" s="64"/>
      <c r="M55" s="48"/>
      <c r="N55" s="107"/>
      <c r="O55" s="107"/>
      <c r="P55" s="108"/>
      <c r="Q55" s="63"/>
    </row>
    <row r="56" spans="1:17" ht="45" x14ac:dyDescent="0.2">
      <c r="A56" s="27"/>
      <c r="B56" s="88"/>
      <c r="C56" s="88"/>
      <c r="D56" s="88"/>
      <c r="E56" s="23"/>
      <c r="F56" s="43"/>
      <c r="G56" s="43" t="s">
        <v>99</v>
      </c>
      <c r="H56" s="29" t="s">
        <v>191</v>
      </c>
      <c r="I56" s="64"/>
      <c r="J56" s="64" t="s">
        <v>39</v>
      </c>
      <c r="K56" s="64"/>
      <c r="L56" s="64" t="s">
        <v>39</v>
      </c>
      <c r="M56" s="48">
        <v>90000000</v>
      </c>
      <c r="N56" s="54">
        <v>42687500</v>
      </c>
      <c r="O56" s="55">
        <f>N56/M56</f>
        <v>0.47430555555555554</v>
      </c>
      <c r="P56" s="59">
        <f>O56</f>
        <v>0.47430555555555554</v>
      </c>
      <c r="Q56" s="63" t="s">
        <v>100</v>
      </c>
    </row>
    <row r="57" spans="1:17" ht="78.75" x14ac:dyDescent="0.2">
      <c r="A57" s="27"/>
      <c r="B57" s="88"/>
      <c r="C57" s="88"/>
      <c r="D57" s="88"/>
      <c r="E57" s="23"/>
      <c r="F57" s="43"/>
      <c r="G57" s="43" t="s">
        <v>101</v>
      </c>
      <c r="H57" s="29" t="s">
        <v>192</v>
      </c>
      <c r="I57" s="64"/>
      <c r="J57" s="64" t="s">
        <v>185</v>
      </c>
      <c r="K57" s="64"/>
      <c r="L57" s="64"/>
      <c r="M57" s="48">
        <v>121550000</v>
      </c>
      <c r="N57" s="54">
        <v>81650000</v>
      </c>
      <c r="O57" s="55">
        <f>N57/M57</f>
        <v>0.6717400246812012</v>
      </c>
      <c r="P57" s="59">
        <f>O57</f>
        <v>0.6717400246812012</v>
      </c>
      <c r="Q57" s="63" t="s">
        <v>50</v>
      </c>
    </row>
    <row r="58" spans="1:17" ht="101.25" x14ac:dyDescent="0.2">
      <c r="A58" s="27"/>
      <c r="B58" s="88"/>
      <c r="C58" s="88"/>
      <c r="D58" s="88"/>
      <c r="E58" s="23"/>
      <c r="F58" s="43" t="s">
        <v>102</v>
      </c>
      <c r="G58" s="43" t="s">
        <v>103</v>
      </c>
      <c r="H58" s="29" t="s">
        <v>193</v>
      </c>
      <c r="I58" s="64"/>
      <c r="J58" s="64"/>
      <c r="K58" s="64" t="s">
        <v>194</v>
      </c>
      <c r="L58" s="64"/>
      <c r="M58" s="48">
        <v>67974000</v>
      </c>
      <c r="N58" s="54">
        <v>0</v>
      </c>
      <c r="O58" s="55">
        <f>N58/M58</f>
        <v>0</v>
      </c>
      <c r="P58" s="59">
        <f>O58</f>
        <v>0</v>
      </c>
      <c r="Q58" s="63" t="s">
        <v>49</v>
      </c>
    </row>
    <row r="59" spans="1:17" ht="56.25" x14ac:dyDescent="0.2">
      <c r="A59" s="27"/>
      <c r="B59" s="88"/>
      <c r="C59" s="88"/>
      <c r="D59" s="88"/>
      <c r="E59" s="23"/>
      <c r="F59" s="43"/>
      <c r="G59" s="43" t="s">
        <v>104</v>
      </c>
      <c r="H59" s="29" t="s">
        <v>195</v>
      </c>
      <c r="I59" s="64"/>
      <c r="J59" s="64" t="s">
        <v>185</v>
      </c>
      <c r="K59" s="64"/>
      <c r="L59" s="64" t="s">
        <v>185</v>
      </c>
      <c r="M59" s="48">
        <v>10000000</v>
      </c>
      <c r="N59" s="54">
        <v>0</v>
      </c>
      <c r="O59" s="55">
        <f>N59/M59</f>
        <v>0</v>
      </c>
      <c r="P59" s="59">
        <f>O59</f>
        <v>0</v>
      </c>
      <c r="Q59" s="63" t="s">
        <v>51</v>
      </c>
    </row>
    <row r="60" spans="1:17" ht="67.5" x14ac:dyDescent="0.2">
      <c r="A60" s="27"/>
      <c r="B60" s="88"/>
      <c r="C60" s="88"/>
      <c r="D60" s="88"/>
      <c r="E60" s="23"/>
      <c r="F60" s="43"/>
      <c r="G60" s="43" t="s">
        <v>105</v>
      </c>
      <c r="H60" s="29" t="s">
        <v>196</v>
      </c>
      <c r="I60" s="64" t="s">
        <v>55</v>
      </c>
      <c r="J60" s="64" t="s">
        <v>55</v>
      </c>
      <c r="K60" s="64" t="s">
        <v>55</v>
      </c>
      <c r="L60" s="64" t="s">
        <v>55</v>
      </c>
      <c r="M60" s="48">
        <v>225000000</v>
      </c>
      <c r="N60" s="54">
        <v>64960452</v>
      </c>
      <c r="O60" s="55">
        <f>N60/M60</f>
        <v>0.28871311999999999</v>
      </c>
      <c r="P60" s="55">
        <f>O60</f>
        <v>0.28871311999999999</v>
      </c>
      <c r="Q60" s="63" t="s">
        <v>49</v>
      </c>
    </row>
    <row r="61" spans="1:17" ht="45" x14ac:dyDescent="0.2">
      <c r="A61" s="27"/>
      <c r="B61" s="88"/>
      <c r="C61" s="88"/>
      <c r="D61" s="88"/>
      <c r="E61" s="23"/>
      <c r="F61" s="43"/>
      <c r="G61" s="43"/>
      <c r="H61" s="29" t="s">
        <v>197</v>
      </c>
      <c r="I61" s="64" t="s">
        <v>200</v>
      </c>
      <c r="J61" s="64" t="s">
        <v>200</v>
      </c>
      <c r="K61" s="64" t="s">
        <v>200</v>
      </c>
      <c r="L61" s="64" t="s">
        <v>200</v>
      </c>
      <c r="M61" s="48"/>
      <c r="N61" s="54"/>
      <c r="O61" s="55"/>
      <c r="P61" s="55"/>
      <c r="Q61" s="63"/>
    </row>
    <row r="62" spans="1:17" ht="33.75" x14ac:dyDescent="0.2">
      <c r="A62" s="27"/>
      <c r="B62" s="88"/>
      <c r="C62" s="88"/>
      <c r="D62" s="88"/>
      <c r="E62" s="23"/>
      <c r="F62" s="43"/>
      <c r="G62" s="43"/>
      <c r="H62" s="29" t="s">
        <v>198</v>
      </c>
      <c r="I62" s="64"/>
      <c r="J62" s="64"/>
      <c r="K62" s="64"/>
      <c r="L62" s="64" t="s">
        <v>40</v>
      </c>
      <c r="M62" s="48"/>
      <c r="N62" s="54"/>
      <c r="O62" s="55"/>
      <c r="P62" s="55"/>
      <c r="Q62" s="63"/>
    </row>
    <row r="63" spans="1:17" ht="56.25" x14ac:dyDescent="0.2">
      <c r="A63" s="27"/>
      <c r="B63" s="88"/>
      <c r="C63" s="88"/>
      <c r="D63" s="88"/>
      <c r="E63" s="23"/>
      <c r="F63" s="43"/>
      <c r="G63" s="43"/>
      <c r="H63" s="29" t="s">
        <v>199</v>
      </c>
      <c r="I63" s="64"/>
      <c r="J63" s="64"/>
      <c r="K63" s="64"/>
      <c r="L63" s="64" t="s">
        <v>201</v>
      </c>
      <c r="M63" s="48"/>
      <c r="N63" s="54"/>
      <c r="O63" s="55"/>
      <c r="P63" s="55"/>
      <c r="Q63" s="63"/>
    </row>
    <row r="64" spans="1:17" ht="67.5" x14ac:dyDescent="0.2">
      <c r="A64" s="27"/>
      <c r="B64" s="88"/>
      <c r="C64" s="88"/>
      <c r="D64" s="88"/>
      <c r="E64" s="23"/>
      <c r="F64" s="43"/>
      <c r="G64" s="43"/>
      <c r="H64" s="29" t="s">
        <v>202</v>
      </c>
      <c r="I64" s="64" t="s">
        <v>154</v>
      </c>
      <c r="J64" s="64" t="s">
        <v>154</v>
      </c>
      <c r="K64" s="64" t="s">
        <v>154</v>
      </c>
      <c r="L64" s="64" t="s">
        <v>154</v>
      </c>
      <c r="M64" s="48"/>
      <c r="N64" s="54"/>
      <c r="O64" s="55"/>
      <c r="P64" s="55"/>
      <c r="Q64" s="63"/>
    </row>
    <row r="65" spans="1:17" x14ac:dyDescent="0.2">
      <c r="A65" s="26"/>
      <c r="B65" s="87"/>
      <c r="C65" s="87"/>
      <c r="D65" s="87"/>
      <c r="E65" s="22"/>
      <c r="F65" s="82"/>
      <c r="G65" s="82"/>
      <c r="H65" s="83"/>
      <c r="I65" s="67"/>
      <c r="J65" s="67"/>
      <c r="K65" s="67"/>
      <c r="L65" s="67"/>
      <c r="M65" s="49"/>
      <c r="N65" s="56"/>
      <c r="O65" s="57"/>
      <c r="P65" s="57"/>
      <c r="Q65" s="62"/>
    </row>
    <row r="66" spans="1:17" ht="78.75" x14ac:dyDescent="0.2">
      <c r="A66" s="102" t="s">
        <v>11</v>
      </c>
      <c r="B66" s="12" t="s">
        <v>35</v>
      </c>
      <c r="C66" s="12" t="s">
        <v>36</v>
      </c>
      <c r="D66" s="12" t="s">
        <v>37</v>
      </c>
      <c r="E66" s="29" t="s">
        <v>60</v>
      </c>
      <c r="F66" s="43" t="s">
        <v>75</v>
      </c>
      <c r="G66" s="43" t="s">
        <v>106</v>
      </c>
      <c r="H66" s="29" t="s">
        <v>203</v>
      </c>
      <c r="I66" s="65"/>
      <c r="J66" s="65" t="s">
        <v>204</v>
      </c>
      <c r="K66" s="65"/>
      <c r="L66" s="65"/>
      <c r="M66" s="48">
        <v>20230000</v>
      </c>
      <c r="N66" s="54">
        <v>0</v>
      </c>
      <c r="O66" s="55">
        <f>N66/M66</f>
        <v>0</v>
      </c>
      <c r="P66" s="59">
        <f>O66</f>
        <v>0</v>
      </c>
      <c r="Q66" s="61" t="s">
        <v>41</v>
      </c>
    </row>
    <row r="67" spans="1:17" x14ac:dyDescent="0.2">
      <c r="A67" s="26"/>
      <c r="B67" s="31"/>
      <c r="C67" s="31"/>
      <c r="D67" s="31"/>
      <c r="E67" s="22"/>
      <c r="F67" s="22"/>
      <c r="G67" s="22"/>
      <c r="H67" s="22"/>
      <c r="I67" s="67"/>
      <c r="J67" s="67"/>
      <c r="K67" s="67"/>
      <c r="L67" s="67"/>
      <c r="M67" s="51"/>
      <c r="N67" s="56"/>
      <c r="O67" s="57"/>
      <c r="P67" s="57"/>
      <c r="Q67" s="62"/>
    </row>
    <row r="68" spans="1:17" ht="157.5" x14ac:dyDescent="0.2">
      <c r="A68" s="102" t="s">
        <v>12</v>
      </c>
      <c r="B68" s="14" t="s">
        <v>38</v>
      </c>
      <c r="C68" s="14" t="s">
        <v>33</v>
      </c>
      <c r="D68" s="14" t="s">
        <v>34</v>
      </c>
      <c r="E68" s="29" t="s">
        <v>107</v>
      </c>
      <c r="F68" s="43" t="s">
        <v>108</v>
      </c>
      <c r="G68" s="43" t="s">
        <v>109</v>
      </c>
      <c r="H68" s="29" t="s">
        <v>205</v>
      </c>
      <c r="I68" s="64" t="s">
        <v>207</v>
      </c>
      <c r="J68" s="64" t="s">
        <v>207</v>
      </c>
      <c r="K68" s="64" t="s">
        <v>207</v>
      </c>
      <c r="L68" s="64" t="s">
        <v>207</v>
      </c>
      <c r="M68" s="48">
        <v>129997150</v>
      </c>
      <c r="N68" s="54">
        <v>0</v>
      </c>
      <c r="O68" s="55">
        <f>N68/M68</f>
        <v>0</v>
      </c>
      <c r="P68" s="59">
        <f>O68</f>
        <v>0</v>
      </c>
      <c r="Q68" s="63" t="s">
        <v>44</v>
      </c>
    </row>
    <row r="69" spans="1:17" ht="67.5" x14ac:dyDescent="0.2">
      <c r="A69" s="27"/>
      <c r="B69" s="13"/>
      <c r="C69" s="13"/>
      <c r="D69" s="13"/>
      <c r="E69" s="29"/>
      <c r="F69" s="43"/>
      <c r="G69" s="43"/>
      <c r="H69" s="29" t="s">
        <v>206</v>
      </c>
      <c r="I69" s="64"/>
      <c r="J69" s="64"/>
      <c r="K69" s="64"/>
      <c r="L69" s="64" t="s">
        <v>208</v>
      </c>
      <c r="M69" s="48"/>
      <c r="N69" s="54"/>
      <c r="O69" s="55"/>
      <c r="P69" s="55"/>
      <c r="Q69" s="63"/>
    </row>
    <row r="70" spans="1:17" ht="67.5" x14ac:dyDescent="0.2">
      <c r="A70" s="27"/>
      <c r="B70" s="13"/>
      <c r="C70" s="13"/>
      <c r="D70" s="13"/>
      <c r="E70" s="100"/>
      <c r="F70" s="29" t="s">
        <v>110</v>
      </c>
      <c r="G70" s="43" t="s">
        <v>111</v>
      </c>
      <c r="H70" s="29" t="s">
        <v>209</v>
      </c>
      <c r="I70" s="64" t="s">
        <v>211</v>
      </c>
      <c r="J70" s="64"/>
      <c r="K70" s="64"/>
      <c r="L70" s="64"/>
      <c r="M70" s="48">
        <v>295228500</v>
      </c>
      <c r="N70" s="54">
        <v>279748500</v>
      </c>
      <c r="O70" s="55">
        <f>N70/M70</f>
        <v>0.94756603783171345</v>
      </c>
      <c r="P70" s="59">
        <f>O70</f>
        <v>0.94756603783171345</v>
      </c>
      <c r="Q70" s="63" t="s">
        <v>45</v>
      </c>
    </row>
    <row r="71" spans="1:17" ht="67.5" x14ac:dyDescent="0.2">
      <c r="A71" s="27"/>
      <c r="B71" s="13"/>
      <c r="C71" s="13"/>
      <c r="D71" s="13"/>
      <c r="E71" s="100"/>
      <c r="F71" s="29"/>
      <c r="G71" s="43"/>
      <c r="H71" s="29" t="s">
        <v>210</v>
      </c>
      <c r="I71" s="64"/>
      <c r="J71" s="64" t="s">
        <v>208</v>
      </c>
      <c r="K71" s="64"/>
      <c r="L71" s="64"/>
      <c r="M71" s="48"/>
      <c r="N71" s="58"/>
      <c r="O71" s="55"/>
      <c r="P71" s="59"/>
      <c r="Q71" s="63"/>
    </row>
    <row r="72" spans="1:17" ht="258.75" x14ac:dyDescent="0.2">
      <c r="A72" s="27"/>
      <c r="B72" s="13"/>
      <c r="C72" s="13"/>
      <c r="D72" s="13"/>
      <c r="E72" s="29"/>
      <c r="F72" s="43"/>
      <c r="G72" s="43" t="s">
        <v>112</v>
      </c>
      <c r="H72" s="29" t="s">
        <v>212</v>
      </c>
      <c r="I72" s="64"/>
      <c r="J72" s="64"/>
      <c r="K72" s="64" t="s">
        <v>211</v>
      </c>
      <c r="L72" s="64"/>
      <c r="M72" s="48">
        <v>1524544000</v>
      </c>
      <c r="N72" s="54">
        <v>0</v>
      </c>
      <c r="O72" s="55">
        <f>N72/M72</f>
        <v>0</v>
      </c>
      <c r="P72" s="59">
        <f>O72</f>
        <v>0</v>
      </c>
      <c r="Q72" s="63" t="s">
        <v>43</v>
      </c>
    </row>
    <row r="73" spans="1:17" x14ac:dyDescent="0.2">
      <c r="A73" s="89"/>
      <c r="B73" s="90"/>
      <c r="C73" s="90"/>
      <c r="D73" s="90"/>
      <c r="E73" s="92"/>
      <c r="F73" s="92"/>
      <c r="G73" s="92"/>
      <c r="H73" s="92"/>
      <c r="I73" s="93">
        <f t="shared" ref="I73:N73" si="2">SUM(I9:I72)</f>
        <v>0</v>
      </c>
      <c r="J73" s="93">
        <f t="shared" si="2"/>
        <v>0</v>
      </c>
      <c r="K73" s="93">
        <f t="shared" si="2"/>
        <v>0</v>
      </c>
      <c r="L73" s="93">
        <f t="shared" si="2"/>
        <v>0</v>
      </c>
      <c r="M73" s="94">
        <f t="shared" si="2"/>
        <v>9095936044</v>
      </c>
      <c r="N73" s="112">
        <f t="shared" si="2"/>
        <v>3774186399</v>
      </c>
      <c r="O73" s="71">
        <f>N73/M73</f>
        <v>0.41493106160191029</v>
      </c>
      <c r="P73" s="71">
        <f>O73</f>
        <v>0.41493106160191029</v>
      </c>
      <c r="Q73" s="95"/>
    </row>
    <row r="77" spans="1:17" x14ac:dyDescent="0.2">
      <c r="M77" s="115" t="s">
        <v>213</v>
      </c>
      <c r="N77" s="115"/>
      <c r="O77" s="115"/>
      <c r="P77" s="115"/>
      <c r="Q77" s="115"/>
    </row>
    <row r="78" spans="1:17" x14ac:dyDescent="0.2">
      <c r="M78" s="122" t="s">
        <v>54</v>
      </c>
      <c r="N78" s="122"/>
      <c r="O78" s="122"/>
      <c r="P78" s="122"/>
      <c r="Q78" s="122"/>
    </row>
    <row r="79" spans="1:17" x14ac:dyDescent="0.2">
      <c r="M79" s="115"/>
      <c r="N79" s="115"/>
      <c r="O79" s="115"/>
      <c r="P79" s="115"/>
      <c r="Q79" s="115"/>
    </row>
    <row r="80" spans="1:17" x14ac:dyDescent="0.2">
      <c r="M80" s="115"/>
      <c r="N80" s="115"/>
      <c r="O80" s="115"/>
      <c r="P80" s="115"/>
      <c r="Q80" s="115"/>
    </row>
    <row r="81" spans="13:17" x14ac:dyDescent="0.2">
      <c r="M81" s="115"/>
      <c r="N81" s="115"/>
      <c r="O81" s="115"/>
      <c r="P81" s="115"/>
      <c r="Q81" s="115"/>
    </row>
    <row r="82" spans="13:17" ht="13.5" x14ac:dyDescent="0.2">
      <c r="M82" s="123" t="s">
        <v>53</v>
      </c>
      <c r="N82" s="122"/>
      <c r="O82" s="122"/>
      <c r="P82" s="122"/>
      <c r="Q82" s="122"/>
    </row>
    <row r="83" spans="13:17" x14ac:dyDescent="0.2">
      <c r="M83" s="115" t="s">
        <v>52</v>
      </c>
      <c r="N83" s="115"/>
      <c r="O83" s="115"/>
      <c r="P83" s="115"/>
      <c r="Q83" s="115"/>
    </row>
    <row r="84" spans="13:17" x14ac:dyDescent="0.2">
      <c r="N84" s="115"/>
      <c r="O84" s="115"/>
      <c r="P84" s="115"/>
    </row>
  </sheetData>
  <mergeCells count="24">
    <mergeCell ref="Q6:Q7"/>
    <mergeCell ref="A1:Q1"/>
    <mergeCell ref="A2:Q2"/>
    <mergeCell ref="A3:Q3"/>
    <mergeCell ref="A4:Q4"/>
    <mergeCell ref="A6:A7"/>
    <mergeCell ref="B6:B7"/>
    <mergeCell ref="C6:C7"/>
    <mergeCell ref="D6:D7"/>
    <mergeCell ref="E6:E7"/>
    <mergeCell ref="F6:F7"/>
    <mergeCell ref="G6:G7"/>
    <mergeCell ref="H6:H7"/>
    <mergeCell ref="I6:L6"/>
    <mergeCell ref="M6:M7"/>
    <mergeCell ref="N6:P6"/>
    <mergeCell ref="M83:Q83"/>
    <mergeCell ref="N84:P84"/>
    <mergeCell ref="M77:Q77"/>
    <mergeCell ref="M78:Q78"/>
    <mergeCell ref="M79:Q79"/>
    <mergeCell ref="M80:Q80"/>
    <mergeCell ref="M81:Q81"/>
    <mergeCell ref="M82:Q82"/>
  </mergeCells>
  <printOptions horizontalCentered="1"/>
  <pageMargins left="0.19685039370078741" right="0.19685039370078741" top="0.55118110236220474" bottom="0.43307086614173229" header="0.31496062992125984" footer="0.19685039370078741"/>
  <pageSetup paperSize="10000" scale="95" orientation="landscape" horizontalDpi="4294967293" r:id="rId1"/>
  <headerFooter scaleWithDoc="0">
    <oddFooter>&amp;L&amp;"Bradley Hand ITC,Bold Italic"&amp;K00B050          &amp;"Arial Rounded MT Bold,Bold Italic"    &amp;"Arno Pro Smbd Caption,Bold Italic" &amp;12&amp;K04+000Rencana Aksi Kinerja Sasaran Badan Pendapatan Daerah Kab. Jeneponto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4"/>
  <sheetViews>
    <sheetView topLeftCell="A15" zoomScaleNormal="100" zoomScaleSheetLayoutView="100" zoomScalePageLayoutView="90" workbookViewId="0">
      <selection activeCell="N18" sqref="N18"/>
    </sheetView>
  </sheetViews>
  <sheetFormatPr defaultColWidth="9.140625" defaultRowHeight="12" x14ac:dyDescent="0.2"/>
  <cols>
    <col min="1" max="1" width="3.7109375" style="30" customWidth="1"/>
    <col min="2" max="4" width="11.42578125" style="33" customWidth="1"/>
    <col min="5" max="5" width="11.7109375" style="24" customWidth="1"/>
    <col min="6" max="8" width="14.5703125" style="24" customWidth="1"/>
    <col min="9" max="11" width="8.28515625" style="44" customWidth="1"/>
    <col min="12" max="12" width="8.28515625" style="45" customWidth="1"/>
    <col min="13" max="13" width="13.85546875" style="46" customWidth="1"/>
    <col min="14" max="14" width="12.42578125" style="53" customWidth="1"/>
    <col min="15" max="16" width="6.85546875" style="72" customWidth="1"/>
    <col min="17" max="17" width="12.42578125" style="74" customWidth="1"/>
    <col min="18" max="18" width="16.28515625" style="3" hidden="1" customWidth="1"/>
    <col min="19" max="19" width="16.28515625" style="4" hidden="1" customWidth="1"/>
    <col min="20" max="20" width="9.140625" style="4" customWidth="1"/>
    <col min="21" max="16384" width="9.140625" style="4"/>
  </cols>
  <sheetData>
    <row r="1" spans="1:18" ht="14.25" x14ac:dyDescent="0.2">
      <c r="A1" s="116" t="s">
        <v>32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3">
        <v>83</v>
      </c>
    </row>
    <row r="2" spans="1:18" ht="14.25" x14ac:dyDescent="0.2">
      <c r="A2" s="116" t="s">
        <v>42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</row>
    <row r="3" spans="1:18" ht="14.25" x14ac:dyDescent="0.2">
      <c r="A3" s="116" t="s">
        <v>23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</row>
    <row r="4" spans="1:18" ht="14.25" x14ac:dyDescent="0.2">
      <c r="A4" s="124" t="s">
        <v>225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</row>
    <row r="5" spans="1:18" ht="12.75" thickBot="1" x14ac:dyDescent="0.25">
      <c r="A5" s="6"/>
      <c r="B5" s="6"/>
      <c r="C5" s="4"/>
      <c r="D5" s="4"/>
      <c r="E5" s="4"/>
      <c r="F5" s="4"/>
      <c r="G5" s="4"/>
      <c r="H5" s="4"/>
      <c r="I5" s="15"/>
      <c r="J5" s="15"/>
      <c r="K5" s="15"/>
      <c r="L5" s="16"/>
      <c r="M5" s="16"/>
      <c r="N5" s="52"/>
      <c r="O5" s="52"/>
      <c r="P5" s="52"/>
      <c r="Q5" s="73"/>
    </row>
    <row r="6" spans="1:18" s="2" customFormat="1" ht="32.25" customHeight="1" x14ac:dyDescent="0.2">
      <c r="A6" s="127" t="s">
        <v>2</v>
      </c>
      <c r="B6" s="117" t="s">
        <v>3</v>
      </c>
      <c r="C6" s="117" t="s">
        <v>4</v>
      </c>
      <c r="D6" s="117" t="s">
        <v>31</v>
      </c>
      <c r="E6" s="117" t="s">
        <v>6</v>
      </c>
      <c r="F6" s="117" t="s">
        <v>0</v>
      </c>
      <c r="G6" s="134" t="s">
        <v>59</v>
      </c>
      <c r="H6" s="117" t="s">
        <v>7</v>
      </c>
      <c r="I6" s="129" t="s">
        <v>28</v>
      </c>
      <c r="J6" s="130"/>
      <c r="K6" s="130"/>
      <c r="L6" s="131"/>
      <c r="M6" s="132" t="s">
        <v>29</v>
      </c>
      <c r="N6" s="136" t="s">
        <v>22</v>
      </c>
      <c r="O6" s="137"/>
      <c r="P6" s="138"/>
      <c r="Q6" s="125" t="s">
        <v>8</v>
      </c>
      <c r="R6" s="8"/>
    </row>
    <row r="7" spans="1:18" s="2" customFormat="1" ht="24.75" customHeight="1" x14ac:dyDescent="0.2">
      <c r="A7" s="128"/>
      <c r="B7" s="118"/>
      <c r="C7" s="118"/>
      <c r="D7" s="118"/>
      <c r="E7" s="118"/>
      <c r="F7" s="118"/>
      <c r="G7" s="135"/>
      <c r="H7" s="118"/>
      <c r="I7" s="36" t="s">
        <v>24</v>
      </c>
      <c r="J7" s="36" t="s">
        <v>25</v>
      </c>
      <c r="K7" s="36" t="s">
        <v>26</v>
      </c>
      <c r="L7" s="36" t="s">
        <v>27</v>
      </c>
      <c r="M7" s="133"/>
      <c r="N7" s="47" t="s">
        <v>19</v>
      </c>
      <c r="O7" s="47" t="s">
        <v>20</v>
      </c>
      <c r="P7" s="47" t="s">
        <v>21</v>
      </c>
      <c r="Q7" s="126"/>
      <c r="R7" s="9" t="s">
        <v>1</v>
      </c>
    </row>
    <row r="8" spans="1:18" s="11" customFormat="1" x14ac:dyDescent="0.2">
      <c r="A8" s="17" t="s">
        <v>9</v>
      </c>
      <c r="B8" s="17" t="s">
        <v>10</v>
      </c>
      <c r="C8" s="17" t="s">
        <v>11</v>
      </c>
      <c r="D8" s="17" t="s">
        <v>12</v>
      </c>
      <c r="E8" s="17" t="s">
        <v>216</v>
      </c>
      <c r="F8" s="17" t="s">
        <v>13</v>
      </c>
      <c r="G8" s="17" t="s">
        <v>14</v>
      </c>
      <c r="H8" s="17" t="s">
        <v>217</v>
      </c>
      <c r="I8" s="17" t="s">
        <v>15</v>
      </c>
      <c r="J8" s="17" t="s">
        <v>16</v>
      </c>
      <c r="K8" s="17" t="s">
        <v>218</v>
      </c>
      <c r="L8" s="17" t="s">
        <v>17</v>
      </c>
      <c r="M8" s="17" t="s">
        <v>18</v>
      </c>
      <c r="N8" s="17" t="s">
        <v>219</v>
      </c>
      <c r="O8" s="17" t="s">
        <v>220</v>
      </c>
      <c r="P8" s="17" t="s">
        <v>221</v>
      </c>
      <c r="Q8" s="18" t="s">
        <v>223</v>
      </c>
      <c r="R8" s="10">
        <v>10</v>
      </c>
    </row>
    <row r="9" spans="1:18" s="5" customFormat="1" ht="78.75" x14ac:dyDescent="0.2">
      <c r="A9" s="101" t="s">
        <v>9</v>
      </c>
      <c r="B9" s="29" t="s">
        <v>115</v>
      </c>
      <c r="C9" s="29" t="s">
        <v>114</v>
      </c>
      <c r="D9" s="19" t="s">
        <v>113</v>
      </c>
      <c r="E9" s="29" t="s">
        <v>60</v>
      </c>
      <c r="F9" s="43" t="s">
        <v>61</v>
      </c>
      <c r="G9" s="43" t="s">
        <v>62</v>
      </c>
      <c r="H9" s="29" t="s">
        <v>116</v>
      </c>
      <c r="I9" s="65" t="s">
        <v>119</v>
      </c>
      <c r="J9" s="65"/>
      <c r="K9" s="65"/>
      <c r="L9" s="65"/>
      <c r="M9" s="48">
        <v>38600000</v>
      </c>
      <c r="N9" s="54">
        <v>38600000</v>
      </c>
      <c r="O9" s="55">
        <f>N9/M9</f>
        <v>1</v>
      </c>
      <c r="P9" s="55">
        <f>O9</f>
        <v>1</v>
      </c>
      <c r="Q9" s="104" t="s">
        <v>63</v>
      </c>
      <c r="R9" s="3"/>
    </row>
    <row r="10" spans="1:18" s="5" customFormat="1" ht="22.5" x14ac:dyDescent="0.2">
      <c r="A10" s="25"/>
      <c r="B10" s="29"/>
      <c r="C10" s="29"/>
      <c r="D10" s="19"/>
      <c r="E10" s="29"/>
      <c r="F10" s="43"/>
      <c r="G10" s="43"/>
      <c r="H10" s="29" t="s">
        <v>117</v>
      </c>
      <c r="I10" s="65" t="s">
        <v>119</v>
      </c>
      <c r="J10" s="65"/>
      <c r="K10" s="65"/>
      <c r="L10" s="65"/>
      <c r="M10" s="48"/>
      <c r="N10" s="54"/>
      <c r="O10" s="55"/>
      <c r="P10" s="55"/>
      <c r="Q10" s="103"/>
      <c r="R10" s="3"/>
    </row>
    <row r="11" spans="1:18" s="5" customFormat="1" ht="22.5" x14ac:dyDescent="0.2">
      <c r="A11" s="25"/>
      <c r="B11" s="29"/>
      <c r="C11" s="29"/>
      <c r="D11" s="19"/>
      <c r="E11" s="29"/>
      <c r="F11" s="43"/>
      <c r="G11" s="43"/>
      <c r="H11" s="29" t="s">
        <v>118</v>
      </c>
      <c r="I11" s="65" t="s">
        <v>119</v>
      </c>
      <c r="J11" s="65"/>
      <c r="K11" s="65"/>
      <c r="L11" s="65"/>
      <c r="M11" s="48"/>
      <c r="N11" s="54"/>
      <c r="O11" s="55"/>
      <c r="P11" s="55"/>
      <c r="Q11" s="103"/>
      <c r="R11" s="3"/>
    </row>
    <row r="12" spans="1:18" s="5" customFormat="1" ht="45" x14ac:dyDescent="0.2">
      <c r="A12" s="25"/>
      <c r="B12" s="19"/>
      <c r="C12" s="19"/>
      <c r="D12" s="19"/>
      <c r="E12" s="23"/>
      <c r="F12" s="43"/>
      <c r="G12" s="43" t="s">
        <v>64</v>
      </c>
      <c r="H12" s="28" t="s">
        <v>120</v>
      </c>
      <c r="I12" s="66"/>
      <c r="J12" s="66"/>
      <c r="K12" s="66"/>
      <c r="L12" s="66" t="s">
        <v>119</v>
      </c>
      <c r="M12" s="48">
        <v>8500000</v>
      </c>
      <c r="N12" s="54">
        <v>0</v>
      </c>
      <c r="O12" s="55">
        <f t="shared" ref="O12:O18" si="0">N12/M12</f>
        <v>0</v>
      </c>
      <c r="P12" s="55">
        <f t="shared" ref="P12:P18" si="1">O12</f>
        <v>0</v>
      </c>
      <c r="Q12" s="60" t="s">
        <v>63</v>
      </c>
      <c r="R12" s="3"/>
    </row>
    <row r="13" spans="1:18" s="5" customFormat="1" ht="56.25" x14ac:dyDescent="0.2">
      <c r="A13" s="25"/>
      <c r="B13" s="19"/>
      <c r="C13" s="19"/>
      <c r="D13" s="19"/>
      <c r="E13" s="23"/>
      <c r="F13" s="43"/>
      <c r="G13" s="43" t="s">
        <v>65</v>
      </c>
      <c r="H13" s="29" t="s">
        <v>121</v>
      </c>
      <c r="I13" s="66"/>
      <c r="J13" s="66"/>
      <c r="K13" s="66" t="s">
        <v>119</v>
      </c>
      <c r="L13" s="66"/>
      <c r="M13" s="48">
        <v>8500000</v>
      </c>
      <c r="N13" s="54">
        <v>8500000</v>
      </c>
      <c r="O13" s="55">
        <f t="shared" si="0"/>
        <v>1</v>
      </c>
      <c r="P13" s="55">
        <f t="shared" si="1"/>
        <v>1</v>
      </c>
      <c r="Q13" s="60" t="s">
        <v>63</v>
      </c>
      <c r="R13" s="3"/>
    </row>
    <row r="14" spans="1:18" s="5" customFormat="1" ht="33.75" x14ac:dyDescent="0.2">
      <c r="A14" s="25"/>
      <c r="B14" s="19"/>
      <c r="C14" s="19"/>
      <c r="D14" s="19"/>
      <c r="E14" s="23"/>
      <c r="F14" s="43"/>
      <c r="G14" s="43" t="s">
        <v>66</v>
      </c>
      <c r="H14" s="29" t="s">
        <v>122</v>
      </c>
      <c r="I14" s="66"/>
      <c r="J14" s="66"/>
      <c r="K14" s="66" t="s">
        <v>119</v>
      </c>
      <c r="L14" s="66"/>
      <c r="M14" s="48">
        <v>8500000</v>
      </c>
      <c r="N14" s="54">
        <v>3402000</v>
      </c>
      <c r="O14" s="55">
        <f t="shared" si="0"/>
        <v>0.40023529411764708</v>
      </c>
      <c r="P14" s="55">
        <f t="shared" si="1"/>
        <v>0.40023529411764708</v>
      </c>
      <c r="Q14" s="60" t="s">
        <v>63</v>
      </c>
      <c r="R14" s="3"/>
    </row>
    <row r="15" spans="1:18" s="5" customFormat="1" ht="45" x14ac:dyDescent="0.2">
      <c r="A15" s="25"/>
      <c r="B15" s="19"/>
      <c r="C15" s="19"/>
      <c r="D15" s="19"/>
      <c r="E15" s="23"/>
      <c r="F15" s="43"/>
      <c r="G15" s="43" t="s">
        <v>67</v>
      </c>
      <c r="H15" s="29" t="s">
        <v>123</v>
      </c>
      <c r="I15" s="66"/>
      <c r="J15" s="66"/>
      <c r="K15" s="66"/>
      <c r="L15" s="66" t="s">
        <v>119</v>
      </c>
      <c r="M15" s="48">
        <v>9420000</v>
      </c>
      <c r="N15" s="54">
        <v>8520000</v>
      </c>
      <c r="O15" s="55">
        <f t="shared" si="0"/>
        <v>0.90445859872611467</v>
      </c>
      <c r="P15" s="55">
        <f t="shared" si="1"/>
        <v>0.90445859872611467</v>
      </c>
      <c r="Q15" s="60" t="s">
        <v>63</v>
      </c>
      <c r="R15" s="3"/>
    </row>
    <row r="16" spans="1:18" s="5" customFormat="1" ht="67.5" x14ac:dyDescent="0.2">
      <c r="A16" s="25"/>
      <c r="B16" s="19"/>
      <c r="C16" s="19"/>
      <c r="D16" s="19"/>
      <c r="E16" s="23"/>
      <c r="F16" s="43"/>
      <c r="G16" s="43" t="s">
        <v>68</v>
      </c>
      <c r="H16" s="29" t="s">
        <v>124</v>
      </c>
      <c r="I16" s="66" t="s">
        <v>119</v>
      </c>
      <c r="J16" s="66"/>
      <c r="L16" s="66"/>
      <c r="M16" s="48">
        <v>16800000</v>
      </c>
      <c r="N16" s="54">
        <v>16800000</v>
      </c>
      <c r="O16" s="55">
        <f t="shared" si="0"/>
        <v>1</v>
      </c>
      <c r="P16" s="55">
        <f t="shared" si="1"/>
        <v>1</v>
      </c>
      <c r="Q16" s="60" t="s">
        <v>63</v>
      </c>
      <c r="R16" s="3"/>
    </row>
    <row r="17" spans="1:18" s="5" customFormat="1" ht="33.75" x14ac:dyDescent="0.2">
      <c r="A17" s="25"/>
      <c r="B17" s="19"/>
      <c r="C17" s="19"/>
      <c r="D17" s="19"/>
      <c r="E17" s="23"/>
      <c r="F17" s="43"/>
      <c r="G17" s="43" t="s">
        <v>69</v>
      </c>
      <c r="H17" s="29" t="s">
        <v>125</v>
      </c>
      <c r="I17" s="66" t="s">
        <v>119</v>
      </c>
      <c r="J17" s="66"/>
      <c r="K17" s="66"/>
      <c r="L17" s="66"/>
      <c r="M17" s="48">
        <v>20000000</v>
      </c>
      <c r="N17" s="54">
        <v>20000000</v>
      </c>
      <c r="O17" s="55">
        <f t="shared" si="0"/>
        <v>1</v>
      </c>
      <c r="P17" s="55">
        <f t="shared" si="1"/>
        <v>1</v>
      </c>
      <c r="Q17" s="60" t="s">
        <v>63</v>
      </c>
      <c r="R17" s="3"/>
    </row>
    <row r="18" spans="1:18" s="5" customFormat="1" ht="33.75" x14ac:dyDescent="0.2">
      <c r="A18" s="25"/>
      <c r="B18" s="19"/>
      <c r="C18" s="19"/>
      <c r="D18" s="19"/>
      <c r="E18" s="23"/>
      <c r="F18" s="43" t="s">
        <v>70</v>
      </c>
      <c r="G18" s="43" t="s">
        <v>71</v>
      </c>
      <c r="H18" s="29" t="s">
        <v>126</v>
      </c>
      <c r="I18" s="66" t="s">
        <v>128</v>
      </c>
      <c r="J18" s="66" t="s">
        <v>128</v>
      </c>
      <c r="K18" s="66" t="s">
        <v>128</v>
      </c>
      <c r="L18" s="66" t="s">
        <v>128</v>
      </c>
      <c r="M18" s="48">
        <v>4956508510</v>
      </c>
      <c r="N18" s="54">
        <v>3692699275</v>
      </c>
      <c r="O18" s="55">
        <f t="shared" si="0"/>
        <v>0.74502026326592552</v>
      </c>
      <c r="P18" s="55">
        <f t="shared" si="1"/>
        <v>0.74502026326592552</v>
      </c>
      <c r="Q18" s="60" t="s">
        <v>63</v>
      </c>
      <c r="R18" s="3"/>
    </row>
    <row r="19" spans="1:18" s="5" customFormat="1" ht="67.5" x14ac:dyDescent="0.2">
      <c r="A19" s="25"/>
      <c r="B19" s="19"/>
      <c r="C19" s="19"/>
      <c r="D19" s="19"/>
      <c r="E19" s="23"/>
      <c r="F19" s="43"/>
      <c r="G19" s="43"/>
      <c r="H19" s="29" t="s">
        <v>127</v>
      </c>
      <c r="I19" s="66" t="s">
        <v>128</v>
      </c>
      <c r="J19" s="66" t="s">
        <v>128</v>
      </c>
      <c r="K19" s="66" t="s">
        <v>128</v>
      </c>
      <c r="L19" s="66" t="s">
        <v>128</v>
      </c>
      <c r="M19" s="48"/>
      <c r="N19" s="54"/>
      <c r="O19" s="55"/>
      <c r="P19" s="55"/>
      <c r="Q19" s="60"/>
      <c r="R19" s="3"/>
    </row>
    <row r="20" spans="1:18" s="5" customFormat="1" ht="67.5" x14ac:dyDescent="0.2">
      <c r="A20" s="25"/>
      <c r="B20" s="19"/>
      <c r="C20" s="19"/>
      <c r="D20" s="19"/>
      <c r="E20" s="23"/>
      <c r="F20" s="43"/>
      <c r="G20" s="43" t="s">
        <v>72</v>
      </c>
      <c r="H20" s="29" t="s">
        <v>129</v>
      </c>
      <c r="I20" s="66" t="s">
        <v>130</v>
      </c>
      <c r="J20" s="66" t="s">
        <v>130</v>
      </c>
      <c r="K20" s="66" t="s">
        <v>130</v>
      </c>
      <c r="L20" s="66" t="s">
        <v>130</v>
      </c>
      <c r="M20" s="48">
        <v>58370000</v>
      </c>
      <c r="N20" s="54">
        <v>36457500</v>
      </c>
      <c r="O20" s="55">
        <f>N20/M20</f>
        <v>0.6245931129004626</v>
      </c>
      <c r="P20" s="55">
        <f>O20</f>
        <v>0.6245931129004626</v>
      </c>
      <c r="Q20" s="60" t="s">
        <v>63</v>
      </c>
      <c r="R20" s="3"/>
    </row>
    <row r="21" spans="1:18" s="5" customFormat="1" ht="33.75" x14ac:dyDescent="0.2">
      <c r="A21" s="25"/>
      <c r="B21" s="19"/>
      <c r="C21" s="19"/>
      <c r="D21" s="19"/>
      <c r="E21" s="23"/>
      <c r="F21" s="43"/>
      <c r="G21" s="43"/>
      <c r="H21" s="29" t="s">
        <v>131</v>
      </c>
      <c r="I21" s="66" t="s">
        <v>132</v>
      </c>
      <c r="J21" s="66" t="s">
        <v>132</v>
      </c>
      <c r="K21" s="66" t="s">
        <v>132</v>
      </c>
      <c r="L21" s="66" t="s">
        <v>132</v>
      </c>
      <c r="M21" s="48"/>
      <c r="N21" s="54"/>
      <c r="O21" s="55"/>
      <c r="P21" s="55"/>
      <c r="Q21" s="60"/>
      <c r="R21" s="3"/>
    </row>
    <row r="22" spans="1:18" s="5" customFormat="1" ht="45" x14ac:dyDescent="0.2">
      <c r="A22" s="25"/>
      <c r="B22" s="19"/>
      <c r="C22" s="19"/>
      <c r="D22" s="19"/>
      <c r="E22" s="23"/>
      <c r="F22" s="43"/>
      <c r="G22" s="43" t="s">
        <v>73</v>
      </c>
      <c r="H22" s="29" t="s">
        <v>133</v>
      </c>
      <c r="I22" s="66" t="s">
        <v>119</v>
      </c>
      <c r="J22" s="66"/>
      <c r="K22" s="66"/>
      <c r="L22" s="66"/>
      <c r="M22" s="48">
        <v>15000000</v>
      </c>
      <c r="N22" s="54">
        <v>15000000</v>
      </c>
      <c r="O22" s="55">
        <f>N22/M22</f>
        <v>1</v>
      </c>
      <c r="P22" s="55">
        <f>O22</f>
        <v>1</v>
      </c>
      <c r="Q22" s="60" t="s">
        <v>63</v>
      </c>
      <c r="R22" s="3"/>
    </row>
    <row r="23" spans="1:18" s="5" customFormat="1" ht="33.75" x14ac:dyDescent="0.2">
      <c r="A23" s="25"/>
      <c r="B23" s="19"/>
      <c r="C23" s="19"/>
      <c r="D23" s="19"/>
      <c r="E23" s="23"/>
      <c r="F23" s="43"/>
      <c r="G23" s="43"/>
      <c r="H23" s="29" t="s">
        <v>131</v>
      </c>
      <c r="I23" s="66" t="s">
        <v>134</v>
      </c>
      <c r="J23" s="66" t="s">
        <v>134</v>
      </c>
      <c r="K23" s="66" t="s">
        <v>134</v>
      </c>
      <c r="L23" s="66" t="s">
        <v>134</v>
      </c>
      <c r="M23" s="48"/>
      <c r="N23" s="105"/>
      <c r="O23" s="105"/>
      <c r="P23" s="106"/>
      <c r="Q23" s="60"/>
      <c r="R23" s="3"/>
    </row>
    <row r="24" spans="1:18" ht="56.25" x14ac:dyDescent="0.2">
      <c r="A24" s="25"/>
      <c r="B24" s="19"/>
      <c r="C24" s="19"/>
      <c r="D24" s="19"/>
      <c r="E24" s="23"/>
      <c r="F24" s="43"/>
      <c r="G24" s="43" t="s">
        <v>74</v>
      </c>
      <c r="H24" s="29" t="s">
        <v>135</v>
      </c>
      <c r="I24" s="66"/>
      <c r="J24" s="66" t="s">
        <v>119</v>
      </c>
      <c r="K24" s="66"/>
      <c r="L24" s="66"/>
      <c r="M24" s="48">
        <v>15000000</v>
      </c>
      <c r="N24" s="54">
        <v>15000000</v>
      </c>
      <c r="O24" s="55">
        <f>N24/M24</f>
        <v>1</v>
      </c>
      <c r="P24" s="55">
        <f>O24</f>
        <v>1</v>
      </c>
      <c r="Q24" s="60" t="s">
        <v>63</v>
      </c>
    </row>
    <row r="25" spans="1:18" ht="33.75" x14ac:dyDescent="0.2">
      <c r="A25" s="25"/>
      <c r="B25" s="19"/>
      <c r="C25" s="19"/>
      <c r="D25" s="19"/>
      <c r="E25" s="23"/>
      <c r="F25" s="43"/>
      <c r="G25" s="43"/>
      <c r="H25" s="29" t="s">
        <v>131</v>
      </c>
      <c r="I25" s="66" t="s">
        <v>134</v>
      </c>
      <c r="J25" s="66" t="s">
        <v>134</v>
      </c>
      <c r="K25" s="66" t="s">
        <v>134</v>
      </c>
      <c r="L25" s="66" t="s">
        <v>134</v>
      </c>
      <c r="M25" s="48"/>
      <c r="N25" s="58"/>
      <c r="O25" s="55"/>
      <c r="P25" s="59"/>
      <c r="Q25" s="60"/>
    </row>
    <row r="26" spans="1:18" ht="45" x14ac:dyDescent="0.2">
      <c r="A26" s="25"/>
      <c r="B26" s="19"/>
      <c r="C26" s="19"/>
      <c r="D26" s="19"/>
      <c r="E26" s="23"/>
      <c r="F26" s="43" t="s">
        <v>75</v>
      </c>
      <c r="G26" s="43" t="s">
        <v>76</v>
      </c>
      <c r="H26" s="29" t="s">
        <v>136</v>
      </c>
      <c r="I26" s="66" t="s">
        <v>137</v>
      </c>
      <c r="J26" s="66"/>
      <c r="K26" s="66"/>
      <c r="L26" s="66"/>
      <c r="M26" s="48">
        <v>57600000</v>
      </c>
      <c r="N26" s="58">
        <v>57600000</v>
      </c>
      <c r="O26" s="55">
        <f>N26/M26</f>
        <v>1</v>
      </c>
      <c r="P26" s="55">
        <f>O26</f>
        <v>1</v>
      </c>
      <c r="Q26" s="61" t="s">
        <v>41</v>
      </c>
    </row>
    <row r="27" spans="1:18" ht="45" x14ac:dyDescent="0.2">
      <c r="A27" s="75"/>
      <c r="B27" s="76"/>
      <c r="C27" s="76"/>
      <c r="D27" s="76"/>
      <c r="E27" s="23"/>
      <c r="F27" s="43" t="s">
        <v>77</v>
      </c>
      <c r="G27" s="43" t="s">
        <v>78</v>
      </c>
      <c r="H27" s="29" t="s">
        <v>138</v>
      </c>
      <c r="I27" s="65"/>
      <c r="J27" s="65"/>
      <c r="K27" s="65" t="s">
        <v>139</v>
      </c>
      <c r="L27" s="65"/>
      <c r="M27" s="48">
        <v>5000000</v>
      </c>
      <c r="N27" s="54">
        <v>0</v>
      </c>
      <c r="O27" s="55">
        <f>N27/M27</f>
        <v>0</v>
      </c>
      <c r="P27" s="55">
        <f>O27</f>
        <v>0</v>
      </c>
      <c r="Q27" s="61" t="s">
        <v>41</v>
      </c>
    </row>
    <row r="28" spans="1:18" ht="45" x14ac:dyDescent="0.2">
      <c r="A28" s="80"/>
      <c r="B28" s="76"/>
      <c r="C28" s="76"/>
      <c r="D28" s="76"/>
      <c r="E28" s="23"/>
      <c r="F28" s="43"/>
      <c r="G28" s="43" t="s">
        <v>79</v>
      </c>
      <c r="H28" s="29" t="s">
        <v>140</v>
      </c>
      <c r="I28" s="65" t="s">
        <v>142</v>
      </c>
      <c r="J28" s="65"/>
      <c r="K28" s="65"/>
      <c r="L28" s="65"/>
      <c r="M28" s="48">
        <v>112265000</v>
      </c>
      <c r="N28" s="54">
        <v>112052000</v>
      </c>
      <c r="O28" s="55">
        <f>N28/M28</f>
        <v>0.99810270342493213</v>
      </c>
      <c r="P28" s="55">
        <f>O28</f>
        <v>0.99810270342493213</v>
      </c>
      <c r="Q28" s="61" t="s">
        <v>41</v>
      </c>
    </row>
    <row r="29" spans="1:18" ht="45" x14ac:dyDescent="0.2">
      <c r="A29" s="80"/>
      <c r="B29" s="76"/>
      <c r="C29" s="76"/>
      <c r="D29" s="76"/>
      <c r="E29" s="23"/>
      <c r="F29" s="43"/>
      <c r="G29" s="43"/>
      <c r="H29" s="29" t="s">
        <v>141</v>
      </c>
      <c r="I29" s="65" t="s">
        <v>143</v>
      </c>
      <c r="J29" s="65"/>
      <c r="K29" s="65"/>
      <c r="L29" s="65"/>
      <c r="M29" s="48"/>
      <c r="N29" s="107"/>
      <c r="O29" s="107"/>
      <c r="P29" s="108"/>
      <c r="Q29" s="61"/>
    </row>
    <row r="30" spans="1:18" ht="33.75" x14ac:dyDescent="0.2">
      <c r="A30" s="80"/>
      <c r="B30" s="76"/>
      <c r="C30" s="76"/>
      <c r="D30" s="76"/>
      <c r="E30" s="23"/>
      <c r="F30" s="43"/>
      <c r="G30" s="43" t="s">
        <v>80</v>
      </c>
      <c r="H30" s="29" t="s">
        <v>144</v>
      </c>
      <c r="I30" s="65" t="s">
        <v>145</v>
      </c>
      <c r="J30" s="65"/>
      <c r="K30" s="65"/>
      <c r="L30" s="65"/>
      <c r="M30" s="48">
        <v>21225500</v>
      </c>
      <c r="N30" s="58">
        <v>16085500</v>
      </c>
      <c r="O30" s="55">
        <f>N30/M30</f>
        <v>0.75783844903535846</v>
      </c>
      <c r="P30" s="55">
        <f>O30</f>
        <v>0.75783844903535846</v>
      </c>
      <c r="Q30" s="61" t="s">
        <v>41</v>
      </c>
    </row>
    <row r="31" spans="1:18" ht="33.75" x14ac:dyDescent="0.2">
      <c r="A31" s="80"/>
      <c r="B31" s="76"/>
      <c r="C31" s="76"/>
      <c r="D31" s="76"/>
      <c r="E31" s="23"/>
      <c r="F31" s="43"/>
      <c r="G31" s="43" t="s">
        <v>81</v>
      </c>
      <c r="H31" s="29" t="s">
        <v>146</v>
      </c>
      <c r="I31" s="65" t="s">
        <v>148</v>
      </c>
      <c r="J31" s="65"/>
      <c r="K31" s="65"/>
      <c r="L31" s="65"/>
      <c r="M31" s="48">
        <v>10240000</v>
      </c>
      <c r="N31" s="58">
        <v>10240000</v>
      </c>
      <c r="O31" s="55">
        <f>N31/M31</f>
        <v>1</v>
      </c>
      <c r="P31" s="59">
        <f>O31</f>
        <v>1</v>
      </c>
      <c r="Q31" s="61" t="s">
        <v>41</v>
      </c>
    </row>
    <row r="32" spans="1:18" ht="22.5" x14ac:dyDescent="0.2">
      <c r="A32" s="80"/>
      <c r="B32" s="76"/>
      <c r="C32" s="76"/>
      <c r="D32" s="76"/>
      <c r="E32" s="23"/>
      <c r="F32" s="43"/>
      <c r="G32" s="43"/>
      <c r="H32" s="29" t="s">
        <v>147</v>
      </c>
      <c r="I32" s="65" t="s">
        <v>149</v>
      </c>
      <c r="J32" s="65"/>
      <c r="K32" s="65"/>
      <c r="L32" s="65"/>
      <c r="M32" s="48"/>
      <c r="N32" s="58"/>
      <c r="O32" s="55"/>
      <c r="P32" s="59"/>
      <c r="Q32" s="61"/>
    </row>
    <row r="33" spans="1:17" ht="56.25" x14ac:dyDescent="0.2">
      <c r="A33" s="80"/>
      <c r="B33" s="76"/>
      <c r="C33" s="76"/>
      <c r="D33" s="76"/>
      <c r="E33" s="23"/>
      <c r="F33" s="43"/>
      <c r="G33" s="43" t="s">
        <v>82</v>
      </c>
      <c r="H33" s="29" t="s">
        <v>150</v>
      </c>
      <c r="I33" s="65" t="s">
        <v>151</v>
      </c>
      <c r="J33" s="65" t="s">
        <v>151</v>
      </c>
      <c r="K33" s="65" t="s">
        <v>151</v>
      </c>
      <c r="L33" s="65" t="s">
        <v>151</v>
      </c>
      <c r="M33" s="48">
        <v>10800000</v>
      </c>
      <c r="N33" s="58">
        <v>6300000</v>
      </c>
      <c r="O33" s="55">
        <f>N33/M33</f>
        <v>0.58333333333333337</v>
      </c>
      <c r="P33" s="59">
        <f>O33</f>
        <v>0.58333333333333337</v>
      </c>
      <c r="Q33" s="61" t="s">
        <v>41</v>
      </c>
    </row>
    <row r="34" spans="1:17" ht="45" x14ac:dyDescent="0.2">
      <c r="A34" s="80"/>
      <c r="B34" s="76"/>
      <c r="C34" s="76"/>
      <c r="D34" s="76"/>
      <c r="E34" s="23"/>
      <c r="F34" s="43"/>
      <c r="G34" s="43" t="s">
        <v>83</v>
      </c>
      <c r="H34" s="29" t="s">
        <v>152</v>
      </c>
      <c r="I34" s="65" t="s">
        <v>154</v>
      </c>
      <c r="J34" s="65" t="s">
        <v>154</v>
      </c>
      <c r="K34" s="65" t="s">
        <v>154</v>
      </c>
      <c r="L34" s="65" t="s">
        <v>154</v>
      </c>
      <c r="M34" s="99">
        <v>274378000</v>
      </c>
      <c r="N34" s="107">
        <v>183964539</v>
      </c>
      <c r="O34" s="55">
        <f>N34/M34</f>
        <v>0.67047846037218728</v>
      </c>
      <c r="P34" s="59">
        <f>O34</f>
        <v>0.67047846037218728</v>
      </c>
      <c r="Q34" s="61" t="s">
        <v>41</v>
      </c>
    </row>
    <row r="35" spans="1:17" ht="33.75" x14ac:dyDescent="0.2">
      <c r="A35" s="80"/>
      <c r="B35" s="76"/>
      <c r="C35" s="76"/>
      <c r="D35" s="76"/>
      <c r="E35" s="23"/>
      <c r="F35" s="43"/>
      <c r="G35" s="43"/>
      <c r="H35" s="29" t="s">
        <v>153</v>
      </c>
      <c r="I35" s="65" t="s">
        <v>158</v>
      </c>
      <c r="J35" s="65" t="s">
        <v>157</v>
      </c>
      <c r="K35" s="65" t="s">
        <v>156</v>
      </c>
      <c r="L35" s="65" t="s">
        <v>155</v>
      </c>
      <c r="M35" s="48"/>
      <c r="N35" s="54"/>
      <c r="O35" s="55"/>
      <c r="P35" s="55"/>
      <c r="Q35" s="61"/>
    </row>
    <row r="36" spans="1:17" ht="45" x14ac:dyDescent="0.2">
      <c r="A36" s="80"/>
      <c r="B36" s="76"/>
      <c r="C36" s="76"/>
      <c r="D36" s="76"/>
      <c r="E36" s="23"/>
      <c r="F36" s="43" t="s">
        <v>84</v>
      </c>
      <c r="G36" s="43" t="s">
        <v>85</v>
      </c>
      <c r="H36" s="29" t="s">
        <v>159</v>
      </c>
      <c r="I36" s="65" t="s">
        <v>128</v>
      </c>
      <c r="J36" s="65" t="s">
        <v>128</v>
      </c>
      <c r="K36" s="65" t="s">
        <v>128</v>
      </c>
      <c r="L36" s="65" t="s">
        <v>128</v>
      </c>
      <c r="M36" s="48">
        <v>27720000</v>
      </c>
      <c r="N36" s="107">
        <v>17016049</v>
      </c>
      <c r="O36" s="55">
        <f>N36/M36</f>
        <v>0.6138545815295815</v>
      </c>
      <c r="P36" s="59">
        <f>O36</f>
        <v>0.6138545815295815</v>
      </c>
      <c r="Q36" s="61" t="s">
        <v>41</v>
      </c>
    </row>
    <row r="37" spans="1:17" ht="33.75" x14ac:dyDescent="0.2">
      <c r="A37" s="80"/>
      <c r="B37" s="76"/>
      <c r="C37" s="76"/>
      <c r="D37" s="76"/>
      <c r="E37" s="23"/>
      <c r="F37" s="43"/>
      <c r="G37" s="43" t="s">
        <v>86</v>
      </c>
      <c r="H37" s="29" t="s">
        <v>160</v>
      </c>
      <c r="I37" s="65" t="s">
        <v>164</v>
      </c>
      <c r="J37" s="65" t="s">
        <v>164</v>
      </c>
      <c r="K37" s="65" t="s">
        <v>164</v>
      </c>
      <c r="L37" s="65" t="s">
        <v>164</v>
      </c>
      <c r="M37" s="48">
        <v>87000000</v>
      </c>
      <c r="N37" s="54">
        <v>47750000</v>
      </c>
      <c r="O37" s="55">
        <f>N37/M37</f>
        <v>0.54885057471264365</v>
      </c>
      <c r="P37" s="59">
        <f>O37</f>
        <v>0.54885057471264365</v>
      </c>
      <c r="Q37" s="61" t="s">
        <v>41</v>
      </c>
    </row>
    <row r="38" spans="1:17" ht="22.5" x14ac:dyDescent="0.2">
      <c r="A38" s="80"/>
      <c r="B38" s="76"/>
      <c r="C38" s="76"/>
      <c r="D38" s="76"/>
      <c r="E38" s="23"/>
      <c r="F38" s="43"/>
      <c r="G38" s="43"/>
      <c r="H38" s="29" t="s">
        <v>161</v>
      </c>
      <c r="I38" s="65" t="s">
        <v>165</v>
      </c>
      <c r="J38" s="65" t="s">
        <v>165</v>
      </c>
      <c r="K38" s="65" t="s">
        <v>165</v>
      </c>
      <c r="L38" s="65" t="s">
        <v>165</v>
      </c>
      <c r="M38" s="48"/>
      <c r="N38" s="54"/>
      <c r="O38" s="55"/>
      <c r="P38" s="55"/>
      <c r="Q38" s="61"/>
    </row>
    <row r="39" spans="1:17" ht="22.5" x14ac:dyDescent="0.2">
      <c r="A39" s="80"/>
      <c r="B39" s="76"/>
      <c r="C39" s="76"/>
      <c r="D39" s="76"/>
      <c r="E39" s="23"/>
      <c r="F39" s="43"/>
      <c r="G39" s="43"/>
      <c r="H39" s="29" t="s">
        <v>162</v>
      </c>
      <c r="I39" s="65" t="s">
        <v>164</v>
      </c>
      <c r="J39" s="65" t="s">
        <v>164</v>
      </c>
      <c r="K39" s="65" t="s">
        <v>164</v>
      </c>
      <c r="L39" s="65" t="s">
        <v>164</v>
      </c>
      <c r="M39" s="48"/>
      <c r="N39" s="48"/>
      <c r="O39" s="55"/>
      <c r="P39" s="55"/>
      <c r="Q39" s="61"/>
    </row>
    <row r="40" spans="1:17" ht="33.75" x14ac:dyDescent="0.2">
      <c r="A40" s="80"/>
      <c r="B40" s="76"/>
      <c r="C40" s="76"/>
      <c r="D40" s="76"/>
      <c r="E40" s="23"/>
      <c r="F40" s="43"/>
      <c r="G40" s="43"/>
      <c r="H40" s="29" t="s">
        <v>163</v>
      </c>
      <c r="I40" s="65" t="s">
        <v>164</v>
      </c>
      <c r="J40" s="65" t="s">
        <v>164</v>
      </c>
      <c r="K40" s="65" t="s">
        <v>164</v>
      </c>
      <c r="L40" s="65" t="s">
        <v>164</v>
      </c>
      <c r="M40" s="48"/>
      <c r="N40" s="54"/>
      <c r="O40" s="55"/>
      <c r="P40" s="55"/>
      <c r="Q40" s="61"/>
    </row>
    <row r="41" spans="1:17" ht="78.75" x14ac:dyDescent="0.2">
      <c r="A41" s="80"/>
      <c r="B41" s="76"/>
      <c r="C41" s="76"/>
      <c r="D41" s="76"/>
      <c r="E41" s="23"/>
      <c r="F41" s="43" t="s">
        <v>87</v>
      </c>
      <c r="G41" s="43" t="s">
        <v>88</v>
      </c>
      <c r="H41" s="29" t="s">
        <v>166</v>
      </c>
      <c r="I41" s="65" t="s">
        <v>168</v>
      </c>
      <c r="J41" s="65"/>
      <c r="K41" s="65"/>
      <c r="L41" s="65"/>
      <c r="M41" s="48">
        <v>84540000</v>
      </c>
      <c r="N41" s="54">
        <v>46427530</v>
      </c>
      <c r="O41" s="55">
        <f>N41/M41</f>
        <v>0.54917825881239646</v>
      </c>
      <c r="P41" s="59">
        <f>O41</f>
        <v>0.54917825881239646</v>
      </c>
      <c r="Q41" s="61" t="s">
        <v>41</v>
      </c>
    </row>
    <row r="42" spans="1:17" ht="33.75" x14ac:dyDescent="0.2">
      <c r="A42" s="80"/>
      <c r="B42" s="76"/>
      <c r="C42" s="76"/>
      <c r="D42" s="76"/>
      <c r="E42" s="23"/>
      <c r="F42" s="43"/>
      <c r="G42" s="43"/>
      <c r="H42" s="29" t="s">
        <v>167</v>
      </c>
      <c r="I42" s="65"/>
      <c r="J42" s="65"/>
      <c r="K42" s="65" t="s">
        <v>169</v>
      </c>
      <c r="L42" s="65"/>
      <c r="M42" s="48"/>
      <c r="N42" s="54"/>
      <c r="O42" s="55"/>
      <c r="P42" s="55"/>
      <c r="Q42" s="61"/>
    </row>
    <row r="43" spans="1:17" ht="33.75" x14ac:dyDescent="0.2">
      <c r="A43" s="80"/>
      <c r="B43" s="76"/>
      <c r="C43" s="76"/>
      <c r="D43" s="76"/>
      <c r="E43" s="23"/>
      <c r="F43" s="43"/>
      <c r="G43" s="43" t="s">
        <v>89</v>
      </c>
      <c r="H43" s="29" t="s">
        <v>170</v>
      </c>
      <c r="I43" s="65"/>
      <c r="J43" s="65"/>
      <c r="K43" s="65"/>
      <c r="L43" s="65" t="s">
        <v>143</v>
      </c>
      <c r="M43" s="48">
        <v>12140000</v>
      </c>
      <c r="N43" s="54">
        <v>4100000</v>
      </c>
      <c r="O43" s="55">
        <f>N43/M43</f>
        <v>0.33772652388797364</v>
      </c>
      <c r="P43" s="59">
        <f>O43</f>
        <v>0.33772652388797364</v>
      </c>
      <c r="Q43" s="61" t="s">
        <v>41</v>
      </c>
    </row>
    <row r="44" spans="1:17" ht="45" x14ac:dyDescent="0.2">
      <c r="A44" s="80"/>
      <c r="B44" s="76"/>
      <c r="C44" s="76"/>
      <c r="D44" s="76"/>
      <c r="E44" s="23"/>
      <c r="F44" s="43"/>
      <c r="G44" s="43" t="s">
        <v>90</v>
      </c>
      <c r="H44" s="29" t="s">
        <v>171</v>
      </c>
      <c r="I44" s="65" t="s">
        <v>172</v>
      </c>
      <c r="J44" s="65"/>
      <c r="K44" s="65"/>
      <c r="L44" s="65"/>
      <c r="M44" s="48">
        <v>41800000</v>
      </c>
      <c r="N44" s="54">
        <v>41800000</v>
      </c>
      <c r="O44" s="55">
        <f>N44/M44</f>
        <v>1</v>
      </c>
      <c r="P44" s="59">
        <f>O44</f>
        <v>1</v>
      </c>
      <c r="Q44" s="61" t="s">
        <v>41</v>
      </c>
    </row>
    <row r="45" spans="1:17" x14ac:dyDescent="0.2">
      <c r="A45" s="81"/>
      <c r="B45" s="31"/>
      <c r="C45" s="31"/>
      <c r="D45" s="31"/>
      <c r="E45" s="22"/>
      <c r="F45" s="82"/>
      <c r="G45" s="82"/>
      <c r="H45" s="83"/>
      <c r="I45" s="67"/>
      <c r="J45" s="67"/>
      <c r="K45" s="67"/>
      <c r="L45" s="67"/>
      <c r="M45" s="49"/>
      <c r="N45" s="109"/>
      <c r="O45" s="110"/>
      <c r="P45" s="110"/>
      <c r="Q45" s="111"/>
    </row>
    <row r="46" spans="1:17" ht="78.75" x14ac:dyDescent="0.2">
      <c r="A46" s="102" t="s">
        <v>10</v>
      </c>
      <c r="B46" s="14" t="s">
        <v>174</v>
      </c>
      <c r="C46" s="14" t="s">
        <v>175</v>
      </c>
      <c r="D46" s="14" t="s">
        <v>173</v>
      </c>
      <c r="E46" s="29" t="s">
        <v>91</v>
      </c>
      <c r="F46" s="43" t="s">
        <v>92</v>
      </c>
      <c r="G46" s="43" t="s">
        <v>93</v>
      </c>
      <c r="H46" s="20" t="s">
        <v>176</v>
      </c>
      <c r="I46" s="64"/>
      <c r="J46" s="64"/>
      <c r="K46" s="64" t="s">
        <v>178</v>
      </c>
      <c r="L46" s="64"/>
      <c r="M46" s="50">
        <v>92725850</v>
      </c>
      <c r="N46" s="54">
        <v>39071119</v>
      </c>
      <c r="O46" s="55">
        <f>N46/M46</f>
        <v>0.42136166991189622</v>
      </c>
      <c r="P46" s="59">
        <f>O46</f>
        <v>0.42136166991189622</v>
      </c>
      <c r="Q46" s="63" t="s">
        <v>47</v>
      </c>
    </row>
    <row r="47" spans="1:17" ht="33.75" x14ac:dyDescent="0.2">
      <c r="A47" s="27"/>
      <c r="B47" s="14"/>
      <c r="C47" s="14"/>
      <c r="D47" s="14"/>
      <c r="E47" s="29"/>
      <c r="F47" s="43"/>
      <c r="G47" s="43"/>
      <c r="H47" s="20" t="s">
        <v>177</v>
      </c>
      <c r="I47" s="64"/>
      <c r="J47" s="64"/>
      <c r="K47" s="64" t="s">
        <v>178</v>
      </c>
      <c r="L47" s="64"/>
      <c r="M47" s="50"/>
      <c r="N47" s="54"/>
      <c r="O47" s="55"/>
      <c r="P47" s="55"/>
      <c r="Q47" s="63"/>
    </row>
    <row r="48" spans="1:17" ht="67.5" x14ac:dyDescent="0.2">
      <c r="A48" s="27"/>
      <c r="B48" s="32"/>
      <c r="C48" s="32"/>
      <c r="D48" s="32"/>
      <c r="E48" s="23"/>
      <c r="F48" s="43"/>
      <c r="G48" s="43" t="s">
        <v>94</v>
      </c>
      <c r="H48" s="20" t="s">
        <v>179</v>
      </c>
      <c r="I48" s="64" t="s">
        <v>180</v>
      </c>
      <c r="J48" s="64"/>
      <c r="K48" s="64"/>
      <c r="L48" s="64"/>
      <c r="M48" s="50">
        <v>25210000</v>
      </c>
      <c r="N48" s="54">
        <v>15660000</v>
      </c>
      <c r="O48" s="55">
        <f>N48/M48</f>
        <v>0.621182070606902</v>
      </c>
      <c r="P48" s="59">
        <f>O48</f>
        <v>0.621182070606902</v>
      </c>
      <c r="Q48" s="63" t="s">
        <v>49</v>
      </c>
    </row>
    <row r="49" spans="1:17" ht="33.75" x14ac:dyDescent="0.2">
      <c r="A49" s="27"/>
      <c r="B49" s="32"/>
      <c r="C49" s="32"/>
      <c r="D49" s="32"/>
      <c r="E49" s="23"/>
      <c r="F49" s="43"/>
      <c r="G49" s="43" t="s">
        <v>95</v>
      </c>
      <c r="H49" s="20" t="s">
        <v>181</v>
      </c>
      <c r="I49" s="64" t="s">
        <v>184</v>
      </c>
      <c r="J49" s="64"/>
      <c r="K49" s="64" t="s">
        <v>57</v>
      </c>
      <c r="L49" s="64"/>
      <c r="M49" s="50">
        <v>69650000</v>
      </c>
      <c r="N49" s="54">
        <v>22252200</v>
      </c>
      <c r="O49" s="55">
        <f>N49/M49</f>
        <v>0.31948600143575018</v>
      </c>
      <c r="P49" s="59">
        <f>O49</f>
        <v>0.31948600143575018</v>
      </c>
      <c r="Q49" s="63" t="s">
        <v>48</v>
      </c>
    </row>
    <row r="50" spans="1:17" ht="33.75" x14ac:dyDescent="0.2">
      <c r="A50" s="27"/>
      <c r="B50" s="32"/>
      <c r="C50" s="32"/>
      <c r="D50" s="32"/>
      <c r="E50" s="23"/>
      <c r="F50" s="43"/>
      <c r="G50" s="43"/>
      <c r="H50" s="20" t="s">
        <v>182</v>
      </c>
      <c r="I50" s="64" t="s">
        <v>184</v>
      </c>
      <c r="J50" s="64"/>
      <c r="K50" s="64"/>
      <c r="L50" s="64"/>
      <c r="M50" s="50"/>
      <c r="N50" s="54"/>
      <c r="O50" s="55"/>
      <c r="P50" s="55"/>
      <c r="Q50" s="63"/>
    </row>
    <row r="51" spans="1:17" ht="33.75" x14ac:dyDescent="0.2">
      <c r="A51" s="27"/>
      <c r="B51" s="32"/>
      <c r="C51" s="32"/>
      <c r="D51" s="32"/>
      <c r="E51" s="23"/>
      <c r="F51" s="43"/>
      <c r="G51" s="43"/>
      <c r="H51" s="20" t="s">
        <v>183</v>
      </c>
      <c r="I51" s="64"/>
      <c r="J51" s="64" t="s">
        <v>185</v>
      </c>
      <c r="K51" s="64"/>
      <c r="L51" s="64" t="s">
        <v>185</v>
      </c>
      <c r="M51" s="50"/>
      <c r="N51" s="105"/>
      <c r="O51" s="106"/>
      <c r="P51" s="106"/>
      <c r="Q51" s="63"/>
    </row>
    <row r="52" spans="1:17" ht="22.5" x14ac:dyDescent="0.2">
      <c r="A52" s="27"/>
      <c r="B52" s="32"/>
      <c r="C52" s="32"/>
      <c r="D52" s="32"/>
      <c r="E52" s="23"/>
      <c r="F52" s="43"/>
      <c r="G52" s="43"/>
      <c r="H52" s="20" t="s">
        <v>46</v>
      </c>
      <c r="I52" s="64"/>
      <c r="J52" s="64"/>
      <c r="K52" s="64" t="s">
        <v>186</v>
      </c>
      <c r="L52" s="64"/>
      <c r="M52" s="50"/>
      <c r="N52" s="54"/>
      <c r="O52" s="55"/>
      <c r="P52" s="55"/>
      <c r="Q52" s="63"/>
    </row>
    <row r="53" spans="1:17" ht="45" x14ac:dyDescent="0.2">
      <c r="A53" s="27"/>
      <c r="B53" s="32"/>
      <c r="C53" s="32"/>
      <c r="D53" s="32"/>
      <c r="E53" s="23"/>
      <c r="F53" s="43"/>
      <c r="G53" s="43" t="s">
        <v>96</v>
      </c>
      <c r="H53" s="29" t="s">
        <v>187</v>
      </c>
      <c r="I53" s="64" t="s">
        <v>39</v>
      </c>
      <c r="J53" s="64"/>
      <c r="K53" s="64"/>
      <c r="L53" s="64"/>
      <c r="M53" s="48">
        <v>25000000</v>
      </c>
      <c r="N53" s="54">
        <v>0</v>
      </c>
      <c r="O53" s="55">
        <f>N53/M53</f>
        <v>0</v>
      </c>
      <c r="P53" s="59">
        <f>O53</f>
        <v>0</v>
      </c>
      <c r="Q53" s="63" t="s">
        <v>48</v>
      </c>
    </row>
    <row r="54" spans="1:17" ht="33.75" x14ac:dyDescent="0.2">
      <c r="A54" s="27"/>
      <c r="B54" s="88"/>
      <c r="C54" s="88"/>
      <c r="D54" s="88"/>
      <c r="E54" s="23"/>
      <c r="F54" s="43" t="s">
        <v>97</v>
      </c>
      <c r="G54" s="43" t="s">
        <v>98</v>
      </c>
      <c r="H54" s="29" t="s">
        <v>188</v>
      </c>
      <c r="I54" s="64" t="s">
        <v>185</v>
      </c>
      <c r="J54" s="64" t="s">
        <v>190</v>
      </c>
      <c r="K54" s="64"/>
      <c r="L54" s="64"/>
      <c r="M54" s="48">
        <v>60000000</v>
      </c>
      <c r="N54" s="54">
        <v>40430800</v>
      </c>
      <c r="O54" s="55">
        <f>N54/M54</f>
        <v>0.6738466666666667</v>
      </c>
      <c r="P54" s="59">
        <f>O54</f>
        <v>0.6738466666666667</v>
      </c>
      <c r="Q54" s="63" t="s">
        <v>50</v>
      </c>
    </row>
    <row r="55" spans="1:17" ht="78.75" x14ac:dyDescent="0.2">
      <c r="A55" s="27"/>
      <c r="B55" s="88"/>
      <c r="C55" s="88"/>
      <c r="D55" s="88"/>
      <c r="E55" s="23"/>
      <c r="F55" s="43"/>
      <c r="G55" s="43"/>
      <c r="H55" s="29" t="s">
        <v>189</v>
      </c>
      <c r="I55" s="64" t="s">
        <v>39</v>
      </c>
      <c r="J55" s="64" t="s">
        <v>185</v>
      </c>
      <c r="K55" s="64"/>
      <c r="L55" s="64"/>
      <c r="M55" s="48"/>
      <c r="N55" s="107"/>
      <c r="O55" s="107"/>
      <c r="P55" s="108"/>
      <c r="Q55" s="63"/>
    </row>
    <row r="56" spans="1:17" ht="45" x14ac:dyDescent="0.2">
      <c r="A56" s="27"/>
      <c r="B56" s="88"/>
      <c r="C56" s="88"/>
      <c r="D56" s="88"/>
      <c r="E56" s="23"/>
      <c r="F56" s="43"/>
      <c r="G56" s="43" t="s">
        <v>99</v>
      </c>
      <c r="H56" s="29" t="s">
        <v>191</v>
      </c>
      <c r="I56" s="64"/>
      <c r="J56" s="64" t="s">
        <v>39</v>
      </c>
      <c r="K56" s="64"/>
      <c r="L56" s="64" t="s">
        <v>39</v>
      </c>
      <c r="M56" s="48">
        <v>90000000</v>
      </c>
      <c r="N56" s="54">
        <v>51287100</v>
      </c>
      <c r="O56" s="55">
        <f>N56/M56</f>
        <v>0.56985666666666668</v>
      </c>
      <c r="P56" s="59">
        <f>O56</f>
        <v>0.56985666666666668</v>
      </c>
      <c r="Q56" s="63" t="s">
        <v>100</v>
      </c>
    </row>
    <row r="57" spans="1:17" ht="78.75" x14ac:dyDescent="0.2">
      <c r="A57" s="27"/>
      <c r="B57" s="88"/>
      <c r="C57" s="88"/>
      <c r="D57" s="88"/>
      <c r="E57" s="23"/>
      <c r="F57" s="43"/>
      <c r="G57" s="43" t="s">
        <v>101</v>
      </c>
      <c r="H57" s="29" t="s">
        <v>192</v>
      </c>
      <c r="I57" s="64"/>
      <c r="J57" s="64" t="s">
        <v>185</v>
      </c>
      <c r="K57" s="64"/>
      <c r="L57" s="64"/>
      <c r="M57" s="48">
        <v>121550000</v>
      </c>
      <c r="N57" s="54">
        <v>81650000</v>
      </c>
      <c r="O57" s="55">
        <f>N57/M57</f>
        <v>0.6717400246812012</v>
      </c>
      <c r="P57" s="59">
        <f>O57</f>
        <v>0.6717400246812012</v>
      </c>
      <c r="Q57" s="63" t="s">
        <v>50</v>
      </c>
    </row>
    <row r="58" spans="1:17" ht="101.25" x14ac:dyDescent="0.2">
      <c r="A58" s="27"/>
      <c r="B58" s="88"/>
      <c r="C58" s="88"/>
      <c r="D58" s="88"/>
      <c r="E58" s="23"/>
      <c r="F58" s="43" t="s">
        <v>102</v>
      </c>
      <c r="G58" s="43" t="s">
        <v>103</v>
      </c>
      <c r="H58" s="29" t="s">
        <v>193</v>
      </c>
      <c r="I58" s="64"/>
      <c r="J58" s="64"/>
      <c r="K58" s="64" t="s">
        <v>194</v>
      </c>
      <c r="L58" s="64"/>
      <c r="M58" s="48">
        <v>67974000</v>
      </c>
      <c r="N58" s="54">
        <v>27763200</v>
      </c>
      <c r="O58" s="55">
        <f>N58/M58</f>
        <v>0.40843852061082181</v>
      </c>
      <c r="P58" s="59">
        <f>O58</f>
        <v>0.40843852061082181</v>
      </c>
      <c r="Q58" s="63" t="s">
        <v>49</v>
      </c>
    </row>
    <row r="59" spans="1:17" ht="56.25" x14ac:dyDescent="0.2">
      <c r="A59" s="27"/>
      <c r="B59" s="88"/>
      <c r="C59" s="88"/>
      <c r="D59" s="88"/>
      <c r="E59" s="23"/>
      <c r="F59" s="43"/>
      <c r="G59" s="43" t="s">
        <v>104</v>
      </c>
      <c r="H59" s="29" t="s">
        <v>195</v>
      </c>
      <c r="I59" s="64"/>
      <c r="J59" s="64" t="s">
        <v>185</v>
      </c>
      <c r="K59" s="64"/>
      <c r="L59" s="64" t="s">
        <v>185</v>
      </c>
      <c r="M59" s="48">
        <v>10000000</v>
      </c>
      <c r="N59" s="54">
        <v>840000</v>
      </c>
      <c r="O59" s="55">
        <f>N59/M59</f>
        <v>8.4000000000000005E-2</v>
      </c>
      <c r="P59" s="59">
        <f>O59</f>
        <v>8.4000000000000005E-2</v>
      </c>
      <c r="Q59" s="63" t="s">
        <v>51</v>
      </c>
    </row>
    <row r="60" spans="1:17" ht="67.5" x14ac:dyDescent="0.2">
      <c r="A60" s="27"/>
      <c r="B60" s="88"/>
      <c r="C60" s="88"/>
      <c r="D60" s="88"/>
      <c r="E60" s="23"/>
      <c r="F60" s="43"/>
      <c r="G60" s="43" t="s">
        <v>105</v>
      </c>
      <c r="H60" s="29" t="s">
        <v>196</v>
      </c>
      <c r="I60" s="64" t="s">
        <v>55</v>
      </c>
      <c r="J60" s="64" t="s">
        <v>55</v>
      </c>
      <c r="K60" s="64" t="s">
        <v>55</v>
      </c>
      <c r="L60" s="64" t="s">
        <v>55</v>
      </c>
      <c r="M60" s="48">
        <v>225000000</v>
      </c>
      <c r="N60" s="54">
        <v>124690852</v>
      </c>
      <c r="O60" s="55">
        <f>N60/M60</f>
        <v>0.55418156444444444</v>
      </c>
      <c r="P60" s="55">
        <f>O60</f>
        <v>0.55418156444444444</v>
      </c>
      <c r="Q60" s="63" t="s">
        <v>49</v>
      </c>
    </row>
    <row r="61" spans="1:17" ht="45" x14ac:dyDescent="0.2">
      <c r="A61" s="27"/>
      <c r="B61" s="88"/>
      <c r="C61" s="88"/>
      <c r="D61" s="88"/>
      <c r="E61" s="23"/>
      <c r="F61" s="43"/>
      <c r="G61" s="43"/>
      <c r="H61" s="29" t="s">
        <v>197</v>
      </c>
      <c r="I61" s="64" t="s">
        <v>200</v>
      </c>
      <c r="J61" s="64" t="s">
        <v>200</v>
      </c>
      <c r="K61" s="64" t="s">
        <v>200</v>
      </c>
      <c r="L61" s="64" t="s">
        <v>200</v>
      </c>
      <c r="M61" s="48"/>
      <c r="N61" s="54"/>
      <c r="O61" s="55"/>
      <c r="P61" s="55"/>
      <c r="Q61" s="63"/>
    </row>
    <row r="62" spans="1:17" ht="33.75" x14ac:dyDescent="0.2">
      <c r="A62" s="27"/>
      <c r="B62" s="88"/>
      <c r="C62" s="88"/>
      <c r="D62" s="88"/>
      <c r="E62" s="23"/>
      <c r="F62" s="43"/>
      <c r="G62" s="43"/>
      <c r="H62" s="29" t="s">
        <v>198</v>
      </c>
      <c r="I62" s="64"/>
      <c r="J62" s="64"/>
      <c r="K62" s="64"/>
      <c r="L62" s="64" t="s">
        <v>40</v>
      </c>
      <c r="M62" s="48"/>
      <c r="N62" s="54"/>
      <c r="O62" s="55"/>
      <c r="P62" s="55"/>
      <c r="Q62" s="63"/>
    </row>
    <row r="63" spans="1:17" ht="56.25" x14ac:dyDescent="0.2">
      <c r="A63" s="27"/>
      <c r="B63" s="88"/>
      <c r="C63" s="88"/>
      <c r="D63" s="88"/>
      <c r="E63" s="23"/>
      <c r="F63" s="43"/>
      <c r="G63" s="43"/>
      <c r="H63" s="29" t="s">
        <v>199</v>
      </c>
      <c r="I63" s="64"/>
      <c r="J63" s="64"/>
      <c r="K63" s="64"/>
      <c r="L63" s="64" t="s">
        <v>201</v>
      </c>
      <c r="M63" s="48"/>
      <c r="N63" s="54"/>
      <c r="O63" s="55"/>
      <c r="P63" s="55"/>
      <c r="Q63" s="63"/>
    </row>
    <row r="64" spans="1:17" ht="67.5" x14ac:dyDescent="0.2">
      <c r="A64" s="27"/>
      <c r="B64" s="88"/>
      <c r="C64" s="88"/>
      <c r="D64" s="88"/>
      <c r="E64" s="23"/>
      <c r="F64" s="43"/>
      <c r="G64" s="43"/>
      <c r="H64" s="29" t="s">
        <v>202</v>
      </c>
      <c r="I64" s="64" t="s">
        <v>154</v>
      </c>
      <c r="J64" s="64" t="s">
        <v>154</v>
      </c>
      <c r="K64" s="64" t="s">
        <v>154</v>
      </c>
      <c r="L64" s="64" t="s">
        <v>154</v>
      </c>
      <c r="M64" s="48"/>
      <c r="N64" s="54"/>
      <c r="O64" s="55"/>
      <c r="P64" s="55"/>
      <c r="Q64" s="63"/>
    </row>
    <row r="65" spans="1:17" x14ac:dyDescent="0.2">
      <c r="A65" s="26"/>
      <c r="B65" s="87"/>
      <c r="C65" s="87"/>
      <c r="D65" s="87"/>
      <c r="E65" s="22"/>
      <c r="F65" s="82"/>
      <c r="G65" s="82"/>
      <c r="H65" s="83"/>
      <c r="I65" s="67"/>
      <c r="J65" s="67"/>
      <c r="K65" s="67"/>
      <c r="L65" s="67"/>
      <c r="M65" s="49"/>
      <c r="N65" s="56"/>
      <c r="O65" s="57"/>
      <c r="P65" s="57"/>
      <c r="Q65" s="62"/>
    </row>
    <row r="66" spans="1:17" ht="78.75" x14ac:dyDescent="0.2">
      <c r="A66" s="102" t="s">
        <v>11</v>
      </c>
      <c r="B66" s="12" t="s">
        <v>35</v>
      </c>
      <c r="C66" s="12" t="s">
        <v>36</v>
      </c>
      <c r="D66" s="12" t="s">
        <v>37</v>
      </c>
      <c r="E66" s="29" t="s">
        <v>60</v>
      </c>
      <c r="F66" s="43" t="s">
        <v>75</v>
      </c>
      <c r="G66" s="43" t="s">
        <v>106</v>
      </c>
      <c r="H66" s="29" t="s">
        <v>203</v>
      </c>
      <c r="I66" s="65"/>
      <c r="J66" s="65" t="s">
        <v>204</v>
      </c>
      <c r="K66" s="65"/>
      <c r="L66" s="65"/>
      <c r="M66" s="48">
        <v>20230000</v>
      </c>
      <c r="N66" s="54">
        <v>20230000</v>
      </c>
      <c r="O66" s="55">
        <f>N66/M66</f>
        <v>1</v>
      </c>
      <c r="P66" s="59">
        <f>O66</f>
        <v>1</v>
      </c>
      <c r="Q66" s="61" t="s">
        <v>41</v>
      </c>
    </row>
    <row r="67" spans="1:17" x14ac:dyDescent="0.2">
      <c r="A67" s="26"/>
      <c r="B67" s="31"/>
      <c r="C67" s="31"/>
      <c r="D67" s="31"/>
      <c r="E67" s="22"/>
      <c r="F67" s="22"/>
      <c r="G67" s="22"/>
      <c r="H67" s="22"/>
      <c r="I67" s="67"/>
      <c r="J67" s="67"/>
      <c r="K67" s="67"/>
      <c r="L67" s="67"/>
      <c r="M67" s="51"/>
      <c r="N67" s="56"/>
      <c r="O67" s="57"/>
      <c r="P67" s="57"/>
      <c r="Q67" s="62"/>
    </row>
    <row r="68" spans="1:17" ht="157.5" x14ac:dyDescent="0.2">
      <c r="A68" s="102" t="s">
        <v>12</v>
      </c>
      <c r="B68" s="14" t="s">
        <v>38</v>
      </c>
      <c r="C68" s="14" t="s">
        <v>33</v>
      </c>
      <c r="D68" s="14" t="s">
        <v>34</v>
      </c>
      <c r="E68" s="29" t="s">
        <v>107</v>
      </c>
      <c r="F68" s="43" t="s">
        <v>108</v>
      </c>
      <c r="G68" s="43" t="s">
        <v>109</v>
      </c>
      <c r="H68" s="29" t="s">
        <v>205</v>
      </c>
      <c r="I68" s="64" t="s">
        <v>207</v>
      </c>
      <c r="J68" s="64" t="s">
        <v>207</v>
      </c>
      <c r="K68" s="64" t="s">
        <v>207</v>
      </c>
      <c r="L68" s="64" t="s">
        <v>207</v>
      </c>
      <c r="M68" s="48">
        <v>89739150</v>
      </c>
      <c r="N68" s="54">
        <v>3664500</v>
      </c>
      <c r="O68" s="55">
        <f>N68/M68</f>
        <v>4.0835020166783392E-2</v>
      </c>
      <c r="P68" s="59">
        <f>O68</f>
        <v>4.0835020166783392E-2</v>
      </c>
      <c r="Q68" s="63" t="s">
        <v>44</v>
      </c>
    </row>
    <row r="69" spans="1:17" ht="67.5" x14ac:dyDescent="0.2">
      <c r="A69" s="27"/>
      <c r="B69" s="13"/>
      <c r="C69" s="13"/>
      <c r="D69" s="13"/>
      <c r="E69" s="29"/>
      <c r="F69" s="43"/>
      <c r="G69" s="43"/>
      <c r="H69" s="29" t="s">
        <v>206</v>
      </c>
      <c r="I69" s="64"/>
      <c r="J69" s="64"/>
      <c r="K69" s="64"/>
      <c r="L69" s="64" t="s">
        <v>208</v>
      </c>
      <c r="M69" s="48"/>
      <c r="N69" s="54"/>
      <c r="O69" s="55"/>
      <c r="P69" s="55"/>
      <c r="Q69" s="63"/>
    </row>
    <row r="70" spans="1:17" ht="67.5" x14ac:dyDescent="0.2">
      <c r="A70" s="27"/>
      <c r="B70" s="13"/>
      <c r="C70" s="13"/>
      <c r="D70" s="13"/>
      <c r="E70" s="100"/>
      <c r="F70" s="29" t="s">
        <v>110</v>
      </c>
      <c r="G70" s="43" t="s">
        <v>111</v>
      </c>
      <c r="H70" s="29" t="s">
        <v>209</v>
      </c>
      <c r="I70" s="64" t="s">
        <v>211</v>
      </c>
      <c r="J70" s="64"/>
      <c r="K70" s="64"/>
      <c r="L70" s="64"/>
      <c r="M70" s="48">
        <v>295228500</v>
      </c>
      <c r="N70" s="54">
        <v>279748500</v>
      </c>
      <c r="O70" s="55">
        <f>N70/M70</f>
        <v>0.94756603783171345</v>
      </c>
      <c r="P70" s="59">
        <f>O70</f>
        <v>0.94756603783171345</v>
      </c>
      <c r="Q70" s="63" t="s">
        <v>45</v>
      </c>
    </row>
    <row r="71" spans="1:17" ht="67.5" x14ac:dyDescent="0.2">
      <c r="A71" s="27"/>
      <c r="B71" s="13"/>
      <c r="C71" s="13"/>
      <c r="D71" s="13"/>
      <c r="E71" s="100"/>
      <c r="F71" s="29"/>
      <c r="G71" s="43"/>
      <c r="H71" s="29" t="s">
        <v>210</v>
      </c>
      <c r="I71" s="64"/>
      <c r="J71" s="64" t="s">
        <v>208</v>
      </c>
      <c r="K71" s="64"/>
      <c r="L71" s="64"/>
      <c r="M71" s="48"/>
      <c r="N71" s="58"/>
      <c r="O71" s="55"/>
      <c r="P71" s="59"/>
      <c r="Q71" s="63"/>
    </row>
    <row r="72" spans="1:17" ht="258.75" x14ac:dyDescent="0.2">
      <c r="A72" s="27"/>
      <c r="B72" s="13"/>
      <c r="C72" s="13"/>
      <c r="D72" s="13"/>
      <c r="E72" s="29"/>
      <c r="F72" s="43"/>
      <c r="G72" s="43" t="s">
        <v>112</v>
      </c>
      <c r="H72" s="29" t="s">
        <v>212</v>
      </c>
      <c r="I72" s="64"/>
      <c r="J72" s="64"/>
      <c r="K72" s="64" t="s">
        <v>211</v>
      </c>
      <c r="L72" s="64"/>
      <c r="M72" s="48">
        <v>1524544000</v>
      </c>
      <c r="N72" s="54">
        <v>1523683000</v>
      </c>
      <c r="O72" s="55">
        <f>N72/M72</f>
        <v>0.99943524096385539</v>
      </c>
      <c r="P72" s="59">
        <f>O72</f>
        <v>0.99943524096385539</v>
      </c>
      <c r="Q72" s="63" t="s">
        <v>43</v>
      </c>
    </row>
    <row r="73" spans="1:17" x14ac:dyDescent="0.2">
      <c r="A73" s="89"/>
      <c r="B73" s="90"/>
      <c r="C73" s="90"/>
      <c r="D73" s="90"/>
      <c r="E73" s="92"/>
      <c r="F73" s="92"/>
      <c r="G73" s="92"/>
      <c r="H73" s="92"/>
      <c r="I73" s="93">
        <f t="shared" ref="I73:N73" si="2">SUM(I9:I72)</f>
        <v>0</v>
      </c>
      <c r="J73" s="93">
        <f t="shared" si="2"/>
        <v>0</v>
      </c>
      <c r="K73" s="93">
        <f t="shared" si="2"/>
        <v>0</v>
      </c>
      <c r="L73" s="93">
        <f t="shared" si="2"/>
        <v>0</v>
      </c>
      <c r="M73" s="94">
        <f t="shared" si="2"/>
        <v>8616758510</v>
      </c>
      <c r="N73" s="112">
        <f t="shared" si="2"/>
        <v>6629285664</v>
      </c>
      <c r="O73" s="71">
        <f>N73/M73</f>
        <v>0.76934796957655482</v>
      </c>
      <c r="P73" s="71">
        <f>O73</f>
        <v>0.76934796957655482</v>
      </c>
      <c r="Q73" s="95"/>
    </row>
    <row r="77" spans="1:17" x14ac:dyDescent="0.2">
      <c r="M77" s="115" t="s">
        <v>213</v>
      </c>
      <c r="N77" s="115"/>
      <c r="O77" s="115"/>
      <c r="P77" s="115"/>
      <c r="Q77" s="115"/>
    </row>
    <row r="78" spans="1:17" x14ac:dyDescent="0.2">
      <c r="M78" s="122" t="s">
        <v>54</v>
      </c>
      <c r="N78" s="122"/>
      <c r="O78" s="122"/>
      <c r="P78" s="122"/>
      <c r="Q78" s="122"/>
    </row>
    <row r="79" spans="1:17" x14ac:dyDescent="0.2">
      <c r="M79" s="115"/>
      <c r="N79" s="115"/>
      <c r="O79" s="115"/>
      <c r="P79" s="115"/>
      <c r="Q79" s="115"/>
    </row>
    <row r="80" spans="1:17" x14ac:dyDescent="0.2">
      <c r="M80" s="115"/>
      <c r="N80" s="115"/>
      <c r="O80" s="115"/>
      <c r="P80" s="115"/>
      <c r="Q80" s="115"/>
    </row>
    <row r="81" spans="13:17" x14ac:dyDescent="0.2">
      <c r="M81" s="115"/>
      <c r="N81" s="115"/>
      <c r="O81" s="115"/>
      <c r="P81" s="115"/>
      <c r="Q81" s="115"/>
    </row>
    <row r="82" spans="13:17" ht="13.5" x14ac:dyDescent="0.2">
      <c r="M82" s="123" t="s">
        <v>53</v>
      </c>
      <c r="N82" s="122"/>
      <c r="O82" s="122"/>
      <c r="P82" s="122"/>
      <c r="Q82" s="122"/>
    </row>
    <row r="83" spans="13:17" x14ac:dyDescent="0.2">
      <c r="M83" s="115" t="s">
        <v>52</v>
      </c>
      <c r="N83" s="115"/>
      <c r="O83" s="115"/>
      <c r="P83" s="115"/>
      <c r="Q83" s="115"/>
    </row>
    <row r="84" spans="13:17" x14ac:dyDescent="0.2">
      <c r="N84" s="115"/>
      <c r="O84" s="115"/>
      <c r="P84" s="115"/>
    </row>
  </sheetData>
  <mergeCells count="24">
    <mergeCell ref="Q6:Q7"/>
    <mergeCell ref="A1:Q1"/>
    <mergeCell ref="A2:Q2"/>
    <mergeCell ref="A3:Q3"/>
    <mergeCell ref="A4:Q4"/>
    <mergeCell ref="A6:A7"/>
    <mergeCell ref="B6:B7"/>
    <mergeCell ref="C6:C7"/>
    <mergeCell ref="D6:D7"/>
    <mergeCell ref="E6:E7"/>
    <mergeCell ref="F6:F7"/>
    <mergeCell ref="G6:G7"/>
    <mergeCell ref="H6:H7"/>
    <mergeCell ref="I6:L6"/>
    <mergeCell ref="M6:M7"/>
    <mergeCell ref="N6:P6"/>
    <mergeCell ref="M83:Q83"/>
    <mergeCell ref="N84:P84"/>
    <mergeCell ref="M77:Q77"/>
    <mergeCell ref="M78:Q78"/>
    <mergeCell ref="M79:Q79"/>
    <mergeCell ref="M80:Q80"/>
    <mergeCell ref="M81:Q81"/>
    <mergeCell ref="M82:Q82"/>
  </mergeCells>
  <printOptions horizontalCentered="1"/>
  <pageMargins left="0.19685039370078741" right="0.19685039370078741" top="0.55118110236220474" bottom="0.43307086614173229" header="0.31496062992125984" footer="0.19685039370078741"/>
  <pageSetup paperSize="10000" scale="95" orientation="landscape" horizontalDpi="4294967293" r:id="rId1"/>
  <headerFooter scaleWithDoc="0">
    <oddFooter>&amp;L&amp;"Bradley Hand ITC,Bold Italic"&amp;K00B050          &amp;"Arial Rounded MT Bold,Bold Italic"    &amp;"Arno Pro Smbd Caption,Bold Italic" &amp;12&amp;K04+000Rencana Aksi Kinerja Sasaran Badan Pendapatan Daerah Kab. Jeneponto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4"/>
  <sheetViews>
    <sheetView zoomScaleNormal="100" zoomScaleSheetLayoutView="100" zoomScalePageLayoutView="90" workbookViewId="0">
      <selection activeCell="N18" sqref="N18"/>
    </sheetView>
  </sheetViews>
  <sheetFormatPr defaultColWidth="9.140625" defaultRowHeight="12" x14ac:dyDescent="0.2"/>
  <cols>
    <col min="1" max="1" width="3.7109375" style="30" customWidth="1"/>
    <col min="2" max="4" width="11.42578125" style="33" customWidth="1"/>
    <col min="5" max="5" width="11.7109375" style="24" customWidth="1"/>
    <col min="6" max="8" width="14.5703125" style="24" customWidth="1"/>
    <col min="9" max="11" width="8.28515625" style="44" customWidth="1"/>
    <col min="12" max="12" width="8.28515625" style="45" customWidth="1"/>
    <col min="13" max="13" width="13.85546875" style="46" customWidth="1"/>
    <col min="14" max="14" width="12.42578125" style="53" customWidth="1"/>
    <col min="15" max="16" width="6.85546875" style="72" customWidth="1"/>
    <col min="17" max="17" width="12.42578125" style="74" customWidth="1"/>
    <col min="18" max="18" width="16.28515625" style="3" hidden="1" customWidth="1"/>
    <col min="19" max="19" width="16.28515625" style="4" hidden="1" customWidth="1"/>
    <col min="20" max="20" width="9.140625" style="4" customWidth="1"/>
    <col min="21" max="21" width="13.5703125" style="4" bestFit="1" customWidth="1"/>
    <col min="22" max="16384" width="9.140625" style="4"/>
  </cols>
  <sheetData>
    <row r="1" spans="1:18" ht="14.25" x14ac:dyDescent="0.2">
      <c r="A1" s="116" t="s">
        <v>32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3">
        <v>83</v>
      </c>
    </row>
    <row r="2" spans="1:18" ht="14.25" x14ac:dyDescent="0.2">
      <c r="A2" s="116" t="s">
        <v>42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</row>
    <row r="3" spans="1:18" ht="14.25" x14ac:dyDescent="0.2">
      <c r="A3" s="116" t="s">
        <v>23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</row>
    <row r="4" spans="1:18" ht="14.25" x14ac:dyDescent="0.2">
      <c r="A4" s="124" t="s">
        <v>226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</row>
    <row r="5" spans="1:18" ht="12.75" thickBot="1" x14ac:dyDescent="0.25">
      <c r="A5" s="6"/>
      <c r="B5" s="6"/>
      <c r="C5" s="4"/>
      <c r="D5" s="4"/>
      <c r="E5" s="4"/>
      <c r="F5" s="4"/>
      <c r="G5" s="4"/>
      <c r="H5" s="4"/>
      <c r="I5" s="15"/>
      <c r="J5" s="15"/>
      <c r="K5" s="15"/>
      <c r="L5" s="16"/>
      <c r="M5" s="16"/>
      <c r="N5" s="52"/>
      <c r="O5" s="52"/>
      <c r="P5" s="52"/>
      <c r="Q5" s="73"/>
    </row>
    <row r="6" spans="1:18" s="2" customFormat="1" ht="32.25" customHeight="1" x14ac:dyDescent="0.2">
      <c r="A6" s="127" t="s">
        <v>2</v>
      </c>
      <c r="B6" s="117" t="s">
        <v>3</v>
      </c>
      <c r="C6" s="117" t="s">
        <v>4</v>
      </c>
      <c r="D6" s="117" t="s">
        <v>31</v>
      </c>
      <c r="E6" s="117" t="s">
        <v>6</v>
      </c>
      <c r="F6" s="117" t="s">
        <v>0</v>
      </c>
      <c r="G6" s="134" t="s">
        <v>59</v>
      </c>
      <c r="H6" s="117" t="s">
        <v>7</v>
      </c>
      <c r="I6" s="129" t="s">
        <v>28</v>
      </c>
      <c r="J6" s="130"/>
      <c r="K6" s="130"/>
      <c r="L6" s="131"/>
      <c r="M6" s="132" t="s">
        <v>29</v>
      </c>
      <c r="N6" s="136" t="s">
        <v>22</v>
      </c>
      <c r="O6" s="137"/>
      <c r="P6" s="138"/>
      <c r="Q6" s="125" t="s">
        <v>8</v>
      </c>
      <c r="R6" s="8"/>
    </row>
    <row r="7" spans="1:18" s="2" customFormat="1" ht="24.75" customHeight="1" x14ac:dyDescent="0.2">
      <c r="A7" s="128"/>
      <c r="B7" s="118"/>
      <c r="C7" s="118"/>
      <c r="D7" s="118"/>
      <c r="E7" s="118"/>
      <c r="F7" s="118"/>
      <c r="G7" s="135"/>
      <c r="H7" s="118"/>
      <c r="I7" s="36" t="s">
        <v>24</v>
      </c>
      <c r="J7" s="36" t="s">
        <v>25</v>
      </c>
      <c r="K7" s="36" t="s">
        <v>26</v>
      </c>
      <c r="L7" s="36" t="s">
        <v>27</v>
      </c>
      <c r="M7" s="133"/>
      <c r="N7" s="47" t="s">
        <v>19</v>
      </c>
      <c r="O7" s="47" t="s">
        <v>20</v>
      </c>
      <c r="P7" s="47" t="s">
        <v>21</v>
      </c>
      <c r="Q7" s="126"/>
      <c r="R7" s="9" t="s">
        <v>1</v>
      </c>
    </row>
    <row r="8" spans="1:18" s="11" customFormat="1" x14ac:dyDescent="0.2">
      <c r="A8" s="17" t="s">
        <v>9</v>
      </c>
      <c r="B8" s="17" t="s">
        <v>10</v>
      </c>
      <c r="C8" s="17" t="s">
        <v>11</v>
      </c>
      <c r="D8" s="17" t="s">
        <v>12</v>
      </c>
      <c r="E8" s="17" t="s">
        <v>216</v>
      </c>
      <c r="F8" s="17" t="s">
        <v>13</v>
      </c>
      <c r="G8" s="17" t="s">
        <v>14</v>
      </c>
      <c r="H8" s="17" t="s">
        <v>217</v>
      </c>
      <c r="I8" s="17" t="s">
        <v>15</v>
      </c>
      <c r="J8" s="17" t="s">
        <v>16</v>
      </c>
      <c r="K8" s="17" t="s">
        <v>218</v>
      </c>
      <c r="L8" s="17" t="s">
        <v>17</v>
      </c>
      <c r="M8" s="17" t="s">
        <v>18</v>
      </c>
      <c r="N8" s="17" t="s">
        <v>219</v>
      </c>
      <c r="O8" s="17" t="s">
        <v>220</v>
      </c>
      <c r="P8" s="17" t="s">
        <v>221</v>
      </c>
      <c r="Q8" s="18" t="s">
        <v>223</v>
      </c>
      <c r="R8" s="10">
        <v>10</v>
      </c>
    </row>
    <row r="9" spans="1:18" s="5" customFormat="1" ht="78.75" x14ac:dyDescent="0.2">
      <c r="A9" s="101" t="s">
        <v>9</v>
      </c>
      <c r="B9" s="29" t="s">
        <v>115</v>
      </c>
      <c r="C9" s="29" t="s">
        <v>114</v>
      </c>
      <c r="D9" s="19" t="s">
        <v>113</v>
      </c>
      <c r="E9" s="29" t="s">
        <v>60</v>
      </c>
      <c r="F9" s="43" t="s">
        <v>61</v>
      </c>
      <c r="G9" s="43" t="s">
        <v>62</v>
      </c>
      <c r="H9" s="29" t="s">
        <v>116</v>
      </c>
      <c r="I9" s="65" t="s">
        <v>119</v>
      </c>
      <c r="J9" s="65"/>
      <c r="K9" s="65"/>
      <c r="L9" s="65"/>
      <c r="M9" s="48">
        <v>38600000</v>
      </c>
      <c r="N9" s="54">
        <v>38600000</v>
      </c>
      <c r="O9" s="55">
        <f>N9/M9</f>
        <v>1</v>
      </c>
      <c r="P9" s="55">
        <f>O9</f>
        <v>1</v>
      </c>
      <c r="Q9" s="104" t="s">
        <v>63</v>
      </c>
      <c r="R9" s="3"/>
    </row>
    <row r="10" spans="1:18" s="5" customFormat="1" ht="22.5" x14ac:dyDescent="0.2">
      <c r="A10" s="25"/>
      <c r="B10" s="29"/>
      <c r="C10" s="29"/>
      <c r="D10" s="19"/>
      <c r="E10" s="29"/>
      <c r="F10" s="43"/>
      <c r="G10" s="43"/>
      <c r="H10" s="29" t="s">
        <v>117</v>
      </c>
      <c r="I10" s="65" t="s">
        <v>119</v>
      </c>
      <c r="J10" s="65"/>
      <c r="K10" s="65"/>
      <c r="L10" s="65"/>
      <c r="M10" s="48"/>
      <c r="N10" s="54"/>
      <c r="O10" s="55"/>
      <c r="P10" s="55"/>
      <c r="Q10" s="103"/>
      <c r="R10" s="3"/>
    </row>
    <row r="11" spans="1:18" s="5" customFormat="1" ht="22.5" x14ac:dyDescent="0.2">
      <c r="A11" s="25"/>
      <c r="B11" s="29"/>
      <c r="C11" s="29"/>
      <c r="D11" s="19"/>
      <c r="E11" s="29"/>
      <c r="F11" s="43"/>
      <c r="G11" s="43"/>
      <c r="H11" s="29" t="s">
        <v>118</v>
      </c>
      <c r="I11" s="65" t="s">
        <v>119</v>
      </c>
      <c r="J11" s="65"/>
      <c r="K11" s="65"/>
      <c r="L11" s="65"/>
      <c r="M11" s="48"/>
      <c r="N11" s="54"/>
      <c r="O11" s="55"/>
      <c r="P11" s="55"/>
      <c r="Q11" s="103"/>
      <c r="R11" s="3"/>
    </row>
    <row r="12" spans="1:18" s="5" customFormat="1" ht="45" x14ac:dyDescent="0.2">
      <c r="A12" s="25"/>
      <c r="B12" s="19"/>
      <c r="C12" s="19"/>
      <c r="D12" s="19"/>
      <c r="E12" s="23"/>
      <c r="F12" s="43"/>
      <c r="G12" s="43" t="s">
        <v>64</v>
      </c>
      <c r="H12" s="28" t="s">
        <v>120</v>
      </c>
      <c r="I12" s="66"/>
      <c r="J12" s="66"/>
      <c r="K12" s="66"/>
      <c r="L12" s="66" t="s">
        <v>119</v>
      </c>
      <c r="M12" s="48">
        <v>8500000</v>
      </c>
      <c r="N12" s="54">
        <v>8500000</v>
      </c>
      <c r="O12" s="55">
        <f t="shared" ref="O12:O18" si="0">N12/M12</f>
        <v>1</v>
      </c>
      <c r="P12" s="55">
        <f t="shared" ref="P12:P18" si="1">O12</f>
        <v>1</v>
      </c>
      <c r="Q12" s="60" t="s">
        <v>63</v>
      </c>
      <c r="R12" s="3"/>
    </row>
    <row r="13" spans="1:18" s="5" customFormat="1" ht="56.25" x14ac:dyDescent="0.2">
      <c r="A13" s="25"/>
      <c r="B13" s="19"/>
      <c r="C13" s="19"/>
      <c r="D13" s="19"/>
      <c r="E13" s="23"/>
      <c r="F13" s="43"/>
      <c r="G13" s="43" t="s">
        <v>65</v>
      </c>
      <c r="H13" s="29" t="s">
        <v>121</v>
      </c>
      <c r="I13" s="66"/>
      <c r="J13" s="66"/>
      <c r="K13" s="66" t="s">
        <v>119</v>
      </c>
      <c r="L13" s="66"/>
      <c r="M13" s="48">
        <v>8500000</v>
      </c>
      <c r="N13" s="54">
        <v>8500000</v>
      </c>
      <c r="O13" s="55">
        <f t="shared" si="0"/>
        <v>1</v>
      </c>
      <c r="P13" s="55">
        <f t="shared" si="1"/>
        <v>1</v>
      </c>
      <c r="Q13" s="60" t="s">
        <v>63</v>
      </c>
      <c r="R13" s="3"/>
    </row>
    <row r="14" spans="1:18" s="5" customFormat="1" ht="33.75" x14ac:dyDescent="0.2">
      <c r="A14" s="25"/>
      <c r="B14" s="19"/>
      <c r="C14" s="19"/>
      <c r="D14" s="19"/>
      <c r="E14" s="23"/>
      <c r="F14" s="43"/>
      <c r="G14" s="43" t="s">
        <v>66</v>
      </c>
      <c r="H14" s="29" t="s">
        <v>122</v>
      </c>
      <c r="I14" s="66"/>
      <c r="J14" s="66"/>
      <c r="K14" s="66" t="s">
        <v>119</v>
      </c>
      <c r="L14" s="66"/>
      <c r="M14" s="48">
        <v>8500000</v>
      </c>
      <c r="N14" s="54">
        <v>8500000</v>
      </c>
      <c r="O14" s="55">
        <f t="shared" si="0"/>
        <v>1</v>
      </c>
      <c r="P14" s="55">
        <f t="shared" si="1"/>
        <v>1</v>
      </c>
      <c r="Q14" s="60" t="s">
        <v>63</v>
      </c>
      <c r="R14" s="3"/>
    </row>
    <row r="15" spans="1:18" s="5" customFormat="1" ht="45" x14ac:dyDescent="0.2">
      <c r="A15" s="25"/>
      <c r="B15" s="19"/>
      <c r="C15" s="19"/>
      <c r="D15" s="19"/>
      <c r="E15" s="23"/>
      <c r="F15" s="43"/>
      <c r="G15" s="43" t="s">
        <v>67</v>
      </c>
      <c r="H15" s="29" t="s">
        <v>123</v>
      </c>
      <c r="I15" s="66"/>
      <c r="J15" s="66"/>
      <c r="K15" s="66"/>
      <c r="L15" s="66" t="s">
        <v>119</v>
      </c>
      <c r="M15" s="48">
        <v>10720000</v>
      </c>
      <c r="N15" s="54">
        <v>10720000</v>
      </c>
      <c r="O15" s="55">
        <f t="shared" si="0"/>
        <v>1</v>
      </c>
      <c r="P15" s="55">
        <f t="shared" si="1"/>
        <v>1</v>
      </c>
      <c r="Q15" s="60" t="s">
        <v>63</v>
      </c>
      <c r="R15" s="3"/>
    </row>
    <row r="16" spans="1:18" s="5" customFormat="1" ht="67.5" x14ac:dyDescent="0.2">
      <c r="A16" s="25"/>
      <c r="B16" s="19"/>
      <c r="C16" s="19"/>
      <c r="D16" s="19"/>
      <c r="E16" s="23"/>
      <c r="F16" s="43"/>
      <c r="G16" s="43" t="s">
        <v>68</v>
      </c>
      <c r="H16" s="29" t="s">
        <v>124</v>
      </c>
      <c r="I16" s="66" t="s">
        <v>119</v>
      </c>
      <c r="J16" s="66"/>
      <c r="L16" s="66"/>
      <c r="M16" s="48">
        <v>16800000</v>
      </c>
      <c r="N16" s="54">
        <v>16800000</v>
      </c>
      <c r="O16" s="55">
        <f t="shared" si="0"/>
        <v>1</v>
      </c>
      <c r="P16" s="55">
        <f t="shared" si="1"/>
        <v>1</v>
      </c>
      <c r="Q16" s="60" t="s">
        <v>63</v>
      </c>
      <c r="R16" s="3"/>
    </row>
    <row r="17" spans="1:18" s="5" customFormat="1" ht="33.75" x14ac:dyDescent="0.2">
      <c r="A17" s="25"/>
      <c r="B17" s="19"/>
      <c r="C17" s="19"/>
      <c r="D17" s="19"/>
      <c r="E17" s="23"/>
      <c r="F17" s="43"/>
      <c r="G17" s="43" t="s">
        <v>69</v>
      </c>
      <c r="H17" s="29" t="s">
        <v>125</v>
      </c>
      <c r="I17" s="66" t="s">
        <v>119</v>
      </c>
      <c r="J17" s="66"/>
      <c r="K17" s="66"/>
      <c r="L17" s="66"/>
      <c r="M17" s="48">
        <v>20000000</v>
      </c>
      <c r="N17" s="54">
        <v>20000000</v>
      </c>
      <c r="O17" s="55">
        <f t="shared" si="0"/>
        <v>1</v>
      </c>
      <c r="P17" s="55">
        <f t="shared" si="1"/>
        <v>1</v>
      </c>
      <c r="Q17" s="60" t="s">
        <v>63</v>
      </c>
      <c r="R17" s="3"/>
    </row>
    <row r="18" spans="1:18" s="5" customFormat="1" ht="33.75" x14ac:dyDescent="0.2">
      <c r="A18" s="25"/>
      <c r="B18" s="19"/>
      <c r="C18" s="19"/>
      <c r="D18" s="19"/>
      <c r="E18" s="23"/>
      <c r="F18" s="43" t="s">
        <v>70</v>
      </c>
      <c r="G18" s="43" t="s">
        <v>71</v>
      </c>
      <c r="H18" s="29" t="s">
        <v>126</v>
      </c>
      <c r="I18" s="66" t="s">
        <v>128</v>
      </c>
      <c r="J18" s="66" t="s">
        <v>128</v>
      </c>
      <c r="K18" s="66" t="s">
        <v>128</v>
      </c>
      <c r="L18" s="66" t="s">
        <v>128</v>
      </c>
      <c r="M18" s="48">
        <v>5017010701</v>
      </c>
      <c r="N18" s="54">
        <v>4951975824</v>
      </c>
      <c r="O18" s="55">
        <f t="shared" si="0"/>
        <v>0.9870371261143539</v>
      </c>
      <c r="P18" s="55">
        <f t="shared" si="1"/>
        <v>0.9870371261143539</v>
      </c>
      <c r="Q18" s="60" t="s">
        <v>63</v>
      </c>
      <c r="R18" s="3"/>
    </row>
    <row r="19" spans="1:18" s="5" customFormat="1" ht="67.5" x14ac:dyDescent="0.2">
      <c r="A19" s="25"/>
      <c r="B19" s="19"/>
      <c r="C19" s="19"/>
      <c r="D19" s="19"/>
      <c r="E19" s="23"/>
      <c r="F19" s="43"/>
      <c r="G19" s="43"/>
      <c r="H19" s="29" t="s">
        <v>127</v>
      </c>
      <c r="I19" s="66" t="s">
        <v>128</v>
      </c>
      <c r="J19" s="66" t="s">
        <v>128</v>
      </c>
      <c r="K19" s="66" t="s">
        <v>128</v>
      </c>
      <c r="L19" s="66" t="s">
        <v>128</v>
      </c>
      <c r="M19" s="48"/>
      <c r="N19" s="54"/>
      <c r="O19" s="55"/>
      <c r="P19" s="55"/>
      <c r="Q19" s="60"/>
      <c r="R19" s="3"/>
    </row>
    <row r="20" spans="1:18" s="5" customFormat="1" ht="67.5" x14ac:dyDescent="0.2">
      <c r="A20" s="25"/>
      <c r="B20" s="19"/>
      <c r="C20" s="19"/>
      <c r="D20" s="19"/>
      <c r="E20" s="23"/>
      <c r="F20" s="43"/>
      <c r="G20" s="43" t="s">
        <v>72</v>
      </c>
      <c r="H20" s="29" t="s">
        <v>129</v>
      </c>
      <c r="I20" s="66" t="s">
        <v>130</v>
      </c>
      <c r="J20" s="66" t="s">
        <v>130</v>
      </c>
      <c r="K20" s="66" t="s">
        <v>130</v>
      </c>
      <c r="L20" s="66" t="s">
        <v>130</v>
      </c>
      <c r="M20" s="48">
        <v>58370000</v>
      </c>
      <c r="N20" s="54">
        <v>58370000</v>
      </c>
      <c r="O20" s="55">
        <f>N20/M20</f>
        <v>1</v>
      </c>
      <c r="P20" s="55">
        <f>O20</f>
        <v>1</v>
      </c>
      <c r="Q20" s="60" t="s">
        <v>63</v>
      </c>
      <c r="R20" s="3"/>
    </row>
    <row r="21" spans="1:18" s="5" customFormat="1" ht="33.75" x14ac:dyDescent="0.2">
      <c r="A21" s="25"/>
      <c r="B21" s="19"/>
      <c r="C21" s="19"/>
      <c r="D21" s="19"/>
      <c r="E21" s="23"/>
      <c r="F21" s="43"/>
      <c r="G21" s="43"/>
      <c r="H21" s="29" t="s">
        <v>131</v>
      </c>
      <c r="I21" s="66" t="s">
        <v>132</v>
      </c>
      <c r="J21" s="66" t="s">
        <v>132</v>
      </c>
      <c r="K21" s="66" t="s">
        <v>132</v>
      </c>
      <c r="L21" s="66" t="s">
        <v>132</v>
      </c>
      <c r="M21" s="48"/>
      <c r="N21" s="54"/>
      <c r="O21" s="55"/>
      <c r="P21" s="55"/>
      <c r="Q21" s="60"/>
      <c r="R21" s="3"/>
    </row>
    <row r="22" spans="1:18" s="5" customFormat="1" ht="45" x14ac:dyDescent="0.2">
      <c r="A22" s="25"/>
      <c r="B22" s="19"/>
      <c r="C22" s="19"/>
      <c r="D22" s="19"/>
      <c r="E22" s="23"/>
      <c r="F22" s="43"/>
      <c r="G22" s="43" t="s">
        <v>73</v>
      </c>
      <c r="H22" s="29" t="s">
        <v>133</v>
      </c>
      <c r="I22" s="66" t="s">
        <v>119</v>
      </c>
      <c r="J22" s="66"/>
      <c r="K22" s="66"/>
      <c r="L22" s="66"/>
      <c r="M22" s="48">
        <v>15000000</v>
      </c>
      <c r="N22" s="54">
        <v>15000000</v>
      </c>
      <c r="O22" s="55">
        <f>N22/M22</f>
        <v>1</v>
      </c>
      <c r="P22" s="55">
        <f>O22</f>
        <v>1</v>
      </c>
      <c r="Q22" s="60" t="s">
        <v>63</v>
      </c>
      <c r="R22" s="3"/>
    </row>
    <row r="23" spans="1:18" s="5" customFormat="1" ht="33.75" x14ac:dyDescent="0.2">
      <c r="A23" s="25"/>
      <c r="B23" s="19"/>
      <c r="C23" s="19"/>
      <c r="D23" s="19"/>
      <c r="E23" s="23"/>
      <c r="F23" s="43"/>
      <c r="G23" s="43"/>
      <c r="H23" s="29" t="s">
        <v>131</v>
      </c>
      <c r="I23" s="66" t="s">
        <v>134</v>
      </c>
      <c r="J23" s="66" t="s">
        <v>134</v>
      </c>
      <c r="K23" s="66" t="s">
        <v>134</v>
      </c>
      <c r="L23" s="66" t="s">
        <v>134</v>
      </c>
      <c r="M23" s="48"/>
      <c r="N23" s="105"/>
      <c r="O23" s="105"/>
      <c r="P23" s="106"/>
      <c r="Q23" s="60"/>
      <c r="R23" s="3"/>
    </row>
    <row r="24" spans="1:18" ht="56.25" x14ac:dyDescent="0.2">
      <c r="A24" s="25"/>
      <c r="B24" s="19"/>
      <c r="C24" s="19"/>
      <c r="D24" s="19"/>
      <c r="E24" s="23"/>
      <c r="F24" s="43"/>
      <c r="G24" s="43" t="s">
        <v>74</v>
      </c>
      <c r="H24" s="29" t="s">
        <v>135</v>
      </c>
      <c r="I24" s="66"/>
      <c r="J24" s="66" t="s">
        <v>119</v>
      </c>
      <c r="K24" s="66"/>
      <c r="L24" s="66"/>
      <c r="M24" s="48">
        <v>15000000</v>
      </c>
      <c r="N24" s="54">
        <v>15000000</v>
      </c>
      <c r="O24" s="55">
        <f>N24/M24</f>
        <v>1</v>
      </c>
      <c r="P24" s="55">
        <f>O24</f>
        <v>1</v>
      </c>
      <c r="Q24" s="60" t="s">
        <v>63</v>
      </c>
    </row>
    <row r="25" spans="1:18" ht="33.75" x14ac:dyDescent="0.2">
      <c r="A25" s="25"/>
      <c r="B25" s="19"/>
      <c r="C25" s="19"/>
      <c r="D25" s="19"/>
      <c r="E25" s="23"/>
      <c r="F25" s="43"/>
      <c r="G25" s="43"/>
      <c r="H25" s="29" t="s">
        <v>131</v>
      </c>
      <c r="I25" s="66" t="s">
        <v>134</v>
      </c>
      <c r="J25" s="66" t="s">
        <v>134</v>
      </c>
      <c r="K25" s="66" t="s">
        <v>134</v>
      </c>
      <c r="L25" s="66" t="s">
        <v>134</v>
      </c>
      <c r="M25" s="48"/>
      <c r="N25" s="58"/>
      <c r="O25" s="55"/>
      <c r="P25" s="59"/>
      <c r="Q25" s="60"/>
    </row>
    <row r="26" spans="1:18" ht="45" x14ac:dyDescent="0.2">
      <c r="A26" s="25"/>
      <c r="B26" s="19"/>
      <c r="C26" s="19"/>
      <c r="D26" s="19"/>
      <c r="E26" s="23"/>
      <c r="F26" s="43" t="s">
        <v>75</v>
      </c>
      <c r="G26" s="43" t="s">
        <v>76</v>
      </c>
      <c r="H26" s="29" t="s">
        <v>136</v>
      </c>
      <c r="I26" s="66" t="s">
        <v>137</v>
      </c>
      <c r="J26" s="66"/>
      <c r="K26" s="66"/>
      <c r="L26" s="66"/>
      <c r="M26" s="48">
        <v>57600000</v>
      </c>
      <c r="N26" s="58">
        <v>57600000</v>
      </c>
      <c r="O26" s="55">
        <f>N26/M26</f>
        <v>1</v>
      </c>
      <c r="P26" s="55">
        <f>O26</f>
        <v>1</v>
      </c>
      <c r="Q26" s="61" t="s">
        <v>41</v>
      </c>
    </row>
    <row r="27" spans="1:18" ht="45" x14ac:dyDescent="0.2">
      <c r="A27" s="75"/>
      <c r="B27" s="76"/>
      <c r="C27" s="76"/>
      <c r="D27" s="76"/>
      <c r="E27" s="23"/>
      <c r="F27" s="43" t="s">
        <v>77</v>
      </c>
      <c r="G27" s="43" t="s">
        <v>78</v>
      </c>
      <c r="H27" s="29" t="s">
        <v>138</v>
      </c>
      <c r="I27" s="65"/>
      <c r="J27" s="65"/>
      <c r="K27" s="65" t="s">
        <v>139</v>
      </c>
      <c r="L27" s="65"/>
      <c r="M27" s="48">
        <v>5000000</v>
      </c>
      <c r="N27" s="54">
        <v>5000000</v>
      </c>
      <c r="O27" s="55">
        <f>N27/M27</f>
        <v>1</v>
      </c>
      <c r="P27" s="55">
        <f>O27</f>
        <v>1</v>
      </c>
      <c r="Q27" s="61" t="s">
        <v>41</v>
      </c>
    </row>
    <row r="28" spans="1:18" ht="45" x14ac:dyDescent="0.2">
      <c r="A28" s="80"/>
      <c r="B28" s="76"/>
      <c r="C28" s="76"/>
      <c r="D28" s="76"/>
      <c r="E28" s="23"/>
      <c r="F28" s="43"/>
      <c r="G28" s="43" t="s">
        <v>79</v>
      </c>
      <c r="H28" s="29" t="s">
        <v>140</v>
      </c>
      <c r="I28" s="65" t="s">
        <v>142</v>
      </c>
      <c r="J28" s="65"/>
      <c r="K28" s="65"/>
      <c r="L28" s="65"/>
      <c r="M28" s="48">
        <v>112265000</v>
      </c>
      <c r="N28" s="54">
        <v>112052000</v>
      </c>
      <c r="O28" s="55">
        <f>N28/M28</f>
        <v>0.99810270342493213</v>
      </c>
      <c r="P28" s="55">
        <f>O28</f>
        <v>0.99810270342493213</v>
      </c>
      <c r="Q28" s="61" t="s">
        <v>41</v>
      </c>
    </row>
    <row r="29" spans="1:18" ht="45" x14ac:dyDescent="0.2">
      <c r="A29" s="80"/>
      <c r="B29" s="76"/>
      <c r="C29" s="76"/>
      <c r="D29" s="76"/>
      <c r="E29" s="23"/>
      <c r="F29" s="43"/>
      <c r="G29" s="43"/>
      <c r="H29" s="29" t="s">
        <v>141</v>
      </c>
      <c r="I29" s="65" t="s">
        <v>143</v>
      </c>
      <c r="J29" s="65"/>
      <c r="K29" s="65"/>
      <c r="L29" s="65"/>
      <c r="M29" s="48"/>
      <c r="N29" s="107"/>
      <c r="O29" s="107"/>
      <c r="P29" s="108"/>
      <c r="Q29" s="61"/>
    </row>
    <row r="30" spans="1:18" ht="33.75" x14ac:dyDescent="0.2">
      <c r="A30" s="80"/>
      <c r="B30" s="76"/>
      <c r="C30" s="76"/>
      <c r="D30" s="76"/>
      <c r="E30" s="23"/>
      <c r="F30" s="43"/>
      <c r="G30" s="43" t="s">
        <v>80</v>
      </c>
      <c r="H30" s="29" t="s">
        <v>144</v>
      </c>
      <c r="I30" s="65" t="s">
        <v>145</v>
      </c>
      <c r="J30" s="65"/>
      <c r="K30" s="65"/>
      <c r="L30" s="65"/>
      <c r="M30" s="48">
        <v>21225500</v>
      </c>
      <c r="N30" s="58">
        <v>21225500</v>
      </c>
      <c r="O30" s="55">
        <f>N30/M30</f>
        <v>1</v>
      </c>
      <c r="P30" s="55">
        <f>O30</f>
        <v>1</v>
      </c>
      <c r="Q30" s="61" t="s">
        <v>41</v>
      </c>
    </row>
    <row r="31" spans="1:18" ht="33.75" x14ac:dyDescent="0.2">
      <c r="A31" s="80"/>
      <c r="B31" s="76"/>
      <c r="C31" s="76"/>
      <c r="D31" s="76"/>
      <c r="E31" s="23"/>
      <c r="F31" s="43"/>
      <c r="G31" s="43" t="s">
        <v>81</v>
      </c>
      <c r="H31" s="29" t="s">
        <v>146</v>
      </c>
      <c r="I31" s="65" t="s">
        <v>148</v>
      </c>
      <c r="J31" s="65"/>
      <c r="K31" s="65"/>
      <c r="L31" s="65"/>
      <c r="M31" s="48">
        <v>10240000</v>
      </c>
      <c r="N31" s="58">
        <v>10240000</v>
      </c>
      <c r="O31" s="55">
        <f>N31/M31</f>
        <v>1</v>
      </c>
      <c r="P31" s="59">
        <f>O31</f>
        <v>1</v>
      </c>
      <c r="Q31" s="61" t="s">
        <v>41</v>
      </c>
    </row>
    <row r="32" spans="1:18" ht="22.5" x14ac:dyDescent="0.2">
      <c r="A32" s="80"/>
      <c r="B32" s="76"/>
      <c r="C32" s="76"/>
      <c r="D32" s="76"/>
      <c r="E32" s="23"/>
      <c r="F32" s="43"/>
      <c r="G32" s="43"/>
      <c r="H32" s="29" t="s">
        <v>147</v>
      </c>
      <c r="I32" s="65" t="s">
        <v>149</v>
      </c>
      <c r="J32" s="65"/>
      <c r="K32" s="65"/>
      <c r="L32" s="65"/>
      <c r="M32" s="48"/>
      <c r="N32" s="58"/>
      <c r="O32" s="55"/>
      <c r="P32" s="59"/>
      <c r="Q32" s="61"/>
    </row>
    <row r="33" spans="1:17" ht="56.25" x14ac:dyDescent="0.2">
      <c r="A33" s="80"/>
      <c r="B33" s="76"/>
      <c r="C33" s="76"/>
      <c r="D33" s="76"/>
      <c r="E33" s="23"/>
      <c r="F33" s="43"/>
      <c r="G33" s="43" t="s">
        <v>82</v>
      </c>
      <c r="H33" s="29" t="s">
        <v>150</v>
      </c>
      <c r="I33" s="65" t="s">
        <v>151</v>
      </c>
      <c r="J33" s="65" t="s">
        <v>151</v>
      </c>
      <c r="K33" s="65" t="s">
        <v>151</v>
      </c>
      <c r="L33" s="65" t="s">
        <v>151</v>
      </c>
      <c r="M33" s="48">
        <v>10800000</v>
      </c>
      <c r="N33" s="58">
        <v>10800000</v>
      </c>
      <c r="O33" s="55">
        <f>N33/M33</f>
        <v>1</v>
      </c>
      <c r="P33" s="59">
        <f>O33</f>
        <v>1</v>
      </c>
      <c r="Q33" s="61" t="s">
        <v>41</v>
      </c>
    </row>
    <row r="34" spans="1:17" ht="45" x14ac:dyDescent="0.2">
      <c r="A34" s="80"/>
      <c r="B34" s="76"/>
      <c r="C34" s="76"/>
      <c r="D34" s="76"/>
      <c r="E34" s="23"/>
      <c r="F34" s="43"/>
      <c r="G34" s="43" t="s">
        <v>83</v>
      </c>
      <c r="H34" s="29" t="s">
        <v>152</v>
      </c>
      <c r="I34" s="65" t="s">
        <v>154</v>
      </c>
      <c r="J34" s="65" t="s">
        <v>154</v>
      </c>
      <c r="K34" s="65" t="s">
        <v>154</v>
      </c>
      <c r="L34" s="65" t="s">
        <v>154</v>
      </c>
      <c r="M34" s="99">
        <v>274378000</v>
      </c>
      <c r="N34" s="107">
        <v>274378000</v>
      </c>
      <c r="O34" s="55">
        <f>N34/M34</f>
        <v>1</v>
      </c>
      <c r="P34" s="59">
        <f>O34</f>
        <v>1</v>
      </c>
      <c r="Q34" s="61" t="s">
        <v>41</v>
      </c>
    </row>
    <row r="35" spans="1:17" ht="33.75" x14ac:dyDescent="0.2">
      <c r="A35" s="80"/>
      <c r="B35" s="76"/>
      <c r="C35" s="76"/>
      <c r="D35" s="76"/>
      <c r="E35" s="23"/>
      <c r="F35" s="43"/>
      <c r="G35" s="43"/>
      <c r="H35" s="29" t="s">
        <v>153</v>
      </c>
      <c r="I35" s="65" t="s">
        <v>158</v>
      </c>
      <c r="J35" s="65" t="s">
        <v>157</v>
      </c>
      <c r="K35" s="65" t="s">
        <v>156</v>
      </c>
      <c r="L35" s="65" t="s">
        <v>155</v>
      </c>
      <c r="M35" s="48"/>
      <c r="N35" s="54"/>
      <c r="O35" s="55"/>
      <c r="P35" s="55"/>
      <c r="Q35" s="61"/>
    </row>
    <row r="36" spans="1:17" ht="45" x14ac:dyDescent="0.2">
      <c r="A36" s="80"/>
      <c r="B36" s="76"/>
      <c r="C36" s="76"/>
      <c r="D36" s="76"/>
      <c r="E36" s="23"/>
      <c r="F36" s="43" t="s">
        <v>84</v>
      </c>
      <c r="G36" s="43" t="s">
        <v>85</v>
      </c>
      <c r="H36" s="29" t="s">
        <v>159</v>
      </c>
      <c r="I36" s="65" t="s">
        <v>128</v>
      </c>
      <c r="J36" s="65" t="s">
        <v>128</v>
      </c>
      <c r="K36" s="65" t="s">
        <v>128</v>
      </c>
      <c r="L36" s="65" t="s">
        <v>128</v>
      </c>
      <c r="M36" s="48">
        <v>27720000</v>
      </c>
      <c r="N36" s="107">
        <v>25316557</v>
      </c>
      <c r="O36" s="55">
        <f>N36/M36</f>
        <v>0.91329570707070706</v>
      </c>
      <c r="P36" s="59">
        <f>O36</f>
        <v>0.91329570707070706</v>
      </c>
      <c r="Q36" s="61" t="s">
        <v>41</v>
      </c>
    </row>
    <row r="37" spans="1:17" ht="33.75" x14ac:dyDescent="0.2">
      <c r="A37" s="80"/>
      <c r="B37" s="76"/>
      <c r="C37" s="76"/>
      <c r="D37" s="76"/>
      <c r="E37" s="23"/>
      <c r="F37" s="43"/>
      <c r="G37" s="43" t="s">
        <v>86</v>
      </c>
      <c r="H37" s="29" t="s">
        <v>160</v>
      </c>
      <c r="I37" s="65" t="s">
        <v>164</v>
      </c>
      <c r="J37" s="65" t="s">
        <v>164</v>
      </c>
      <c r="K37" s="65" t="s">
        <v>164</v>
      </c>
      <c r="L37" s="65" t="s">
        <v>164</v>
      </c>
      <c r="M37" s="48">
        <v>87000000</v>
      </c>
      <c r="N37" s="54">
        <v>87000000</v>
      </c>
      <c r="O37" s="55">
        <f>N37/M37</f>
        <v>1</v>
      </c>
      <c r="P37" s="59">
        <f>O37</f>
        <v>1</v>
      </c>
      <c r="Q37" s="61" t="s">
        <v>41</v>
      </c>
    </row>
    <row r="38" spans="1:17" ht="22.5" x14ac:dyDescent="0.2">
      <c r="A38" s="80"/>
      <c r="B38" s="76"/>
      <c r="C38" s="76"/>
      <c r="D38" s="76"/>
      <c r="E38" s="23"/>
      <c r="F38" s="43"/>
      <c r="G38" s="43"/>
      <c r="H38" s="29" t="s">
        <v>161</v>
      </c>
      <c r="I38" s="65" t="s">
        <v>165</v>
      </c>
      <c r="J38" s="65" t="s">
        <v>165</v>
      </c>
      <c r="K38" s="65" t="s">
        <v>165</v>
      </c>
      <c r="L38" s="65" t="s">
        <v>165</v>
      </c>
      <c r="M38" s="48"/>
      <c r="N38" s="54"/>
      <c r="O38" s="55"/>
      <c r="P38" s="55"/>
      <c r="Q38" s="61"/>
    </row>
    <row r="39" spans="1:17" ht="22.5" x14ac:dyDescent="0.2">
      <c r="A39" s="80"/>
      <c r="B39" s="76"/>
      <c r="C39" s="76"/>
      <c r="D39" s="76"/>
      <c r="E39" s="23"/>
      <c r="F39" s="43"/>
      <c r="G39" s="43"/>
      <c r="H39" s="29" t="s">
        <v>162</v>
      </c>
      <c r="I39" s="65" t="s">
        <v>164</v>
      </c>
      <c r="J39" s="65" t="s">
        <v>164</v>
      </c>
      <c r="K39" s="65" t="s">
        <v>164</v>
      </c>
      <c r="L39" s="65" t="s">
        <v>164</v>
      </c>
      <c r="M39" s="48"/>
      <c r="N39" s="48"/>
      <c r="O39" s="55"/>
      <c r="P39" s="55"/>
      <c r="Q39" s="61"/>
    </row>
    <row r="40" spans="1:17" ht="33.75" x14ac:dyDescent="0.2">
      <c r="A40" s="80"/>
      <c r="B40" s="76"/>
      <c r="C40" s="76"/>
      <c r="D40" s="76"/>
      <c r="E40" s="23"/>
      <c r="F40" s="43"/>
      <c r="G40" s="43"/>
      <c r="H40" s="29" t="s">
        <v>163</v>
      </c>
      <c r="I40" s="65" t="s">
        <v>164</v>
      </c>
      <c r="J40" s="65" t="s">
        <v>164</v>
      </c>
      <c r="K40" s="65" t="s">
        <v>164</v>
      </c>
      <c r="L40" s="65" t="s">
        <v>164</v>
      </c>
      <c r="M40" s="48"/>
      <c r="N40" s="54"/>
      <c r="O40" s="55"/>
      <c r="P40" s="55"/>
      <c r="Q40" s="61"/>
    </row>
    <row r="41" spans="1:17" ht="78.75" x14ac:dyDescent="0.2">
      <c r="A41" s="80"/>
      <c r="B41" s="76"/>
      <c r="C41" s="76"/>
      <c r="D41" s="76"/>
      <c r="E41" s="23"/>
      <c r="F41" s="43" t="s">
        <v>87</v>
      </c>
      <c r="G41" s="43" t="s">
        <v>88</v>
      </c>
      <c r="H41" s="29" t="s">
        <v>166</v>
      </c>
      <c r="I41" s="65" t="s">
        <v>168</v>
      </c>
      <c r="J41" s="65"/>
      <c r="K41" s="65"/>
      <c r="L41" s="65"/>
      <c r="M41" s="48">
        <v>84540000</v>
      </c>
      <c r="N41" s="54">
        <v>82661692</v>
      </c>
      <c r="O41" s="55">
        <f>N41/M41</f>
        <v>0.97778202034539863</v>
      </c>
      <c r="P41" s="59">
        <f>O41</f>
        <v>0.97778202034539863</v>
      </c>
      <c r="Q41" s="61" t="s">
        <v>41</v>
      </c>
    </row>
    <row r="42" spans="1:17" ht="33.75" x14ac:dyDescent="0.2">
      <c r="A42" s="80"/>
      <c r="B42" s="76"/>
      <c r="C42" s="76"/>
      <c r="D42" s="76"/>
      <c r="E42" s="23"/>
      <c r="F42" s="43"/>
      <c r="G42" s="43"/>
      <c r="H42" s="29" t="s">
        <v>167</v>
      </c>
      <c r="I42" s="65"/>
      <c r="J42" s="65"/>
      <c r="K42" s="65" t="s">
        <v>169</v>
      </c>
      <c r="L42" s="65"/>
      <c r="M42" s="48"/>
      <c r="N42" s="54"/>
      <c r="O42" s="55"/>
      <c r="P42" s="55"/>
      <c r="Q42" s="61"/>
    </row>
    <row r="43" spans="1:17" ht="33.75" x14ac:dyDescent="0.2">
      <c r="A43" s="80"/>
      <c r="B43" s="76"/>
      <c r="C43" s="76"/>
      <c r="D43" s="76"/>
      <c r="E43" s="23"/>
      <c r="F43" s="43"/>
      <c r="G43" s="43" t="s">
        <v>89</v>
      </c>
      <c r="H43" s="29" t="s">
        <v>170</v>
      </c>
      <c r="I43" s="65"/>
      <c r="J43" s="65"/>
      <c r="K43" s="65"/>
      <c r="L43" s="65" t="s">
        <v>143</v>
      </c>
      <c r="M43" s="48">
        <v>12140000</v>
      </c>
      <c r="N43" s="54">
        <v>11530000</v>
      </c>
      <c r="O43" s="55">
        <f>N43/M43</f>
        <v>0.94975288303130145</v>
      </c>
      <c r="P43" s="59">
        <f>O43</f>
        <v>0.94975288303130145</v>
      </c>
      <c r="Q43" s="61" t="s">
        <v>41</v>
      </c>
    </row>
    <row r="44" spans="1:17" ht="45" x14ac:dyDescent="0.2">
      <c r="A44" s="80"/>
      <c r="B44" s="76"/>
      <c r="C44" s="76"/>
      <c r="D44" s="76"/>
      <c r="E44" s="23"/>
      <c r="F44" s="43"/>
      <c r="G44" s="43" t="s">
        <v>90</v>
      </c>
      <c r="H44" s="29" t="s">
        <v>171</v>
      </c>
      <c r="I44" s="65" t="s">
        <v>172</v>
      </c>
      <c r="J44" s="65"/>
      <c r="K44" s="65"/>
      <c r="L44" s="65"/>
      <c r="M44" s="48">
        <v>41800000</v>
      </c>
      <c r="N44" s="54">
        <v>41800000</v>
      </c>
      <c r="O44" s="55">
        <f>N44/M44</f>
        <v>1</v>
      </c>
      <c r="P44" s="59">
        <f>O44</f>
        <v>1</v>
      </c>
      <c r="Q44" s="61" t="s">
        <v>41</v>
      </c>
    </row>
    <row r="45" spans="1:17" x14ac:dyDescent="0.2">
      <c r="A45" s="81"/>
      <c r="B45" s="31"/>
      <c r="C45" s="31"/>
      <c r="D45" s="31"/>
      <c r="E45" s="22"/>
      <c r="F45" s="82"/>
      <c r="G45" s="82"/>
      <c r="H45" s="83"/>
      <c r="I45" s="67"/>
      <c r="J45" s="67"/>
      <c r="K45" s="67"/>
      <c r="L45" s="67"/>
      <c r="M45" s="49"/>
      <c r="N45" s="109"/>
      <c r="O45" s="110"/>
      <c r="P45" s="110"/>
      <c r="Q45" s="111"/>
    </row>
    <row r="46" spans="1:17" ht="78.75" x14ac:dyDescent="0.2">
      <c r="A46" s="102" t="s">
        <v>10</v>
      </c>
      <c r="B46" s="14" t="s">
        <v>174</v>
      </c>
      <c r="C46" s="14" t="s">
        <v>175</v>
      </c>
      <c r="D46" s="14" t="s">
        <v>173</v>
      </c>
      <c r="E46" s="29" t="s">
        <v>91</v>
      </c>
      <c r="F46" s="43" t="s">
        <v>92</v>
      </c>
      <c r="G46" s="43" t="s">
        <v>93</v>
      </c>
      <c r="H46" s="20" t="s">
        <v>176</v>
      </c>
      <c r="I46" s="64"/>
      <c r="J46" s="64"/>
      <c r="K46" s="64" t="s">
        <v>178</v>
      </c>
      <c r="L46" s="64"/>
      <c r="M46" s="50">
        <v>92725850</v>
      </c>
      <c r="N46" s="54">
        <v>89925850</v>
      </c>
      <c r="O46" s="55">
        <f>N46/M46</f>
        <v>0.96980345825894287</v>
      </c>
      <c r="P46" s="59">
        <f>O46</f>
        <v>0.96980345825894287</v>
      </c>
      <c r="Q46" s="63" t="s">
        <v>47</v>
      </c>
    </row>
    <row r="47" spans="1:17" ht="33.75" x14ac:dyDescent="0.2">
      <c r="A47" s="27"/>
      <c r="B47" s="14"/>
      <c r="C47" s="14"/>
      <c r="D47" s="14"/>
      <c r="E47" s="29"/>
      <c r="F47" s="43"/>
      <c r="G47" s="43"/>
      <c r="H47" s="20" t="s">
        <v>177</v>
      </c>
      <c r="I47" s="64"/>
      <c r="J47" s="64"/>
      <c r="K47" s="64" t="s">
        <v>178</v>
      </c>
      <c r="L47" s="64"/>
      <c r="M47" s="50"/>
      <c r="N47" s="54"/>
      <c r="O47" s="55"/>
      <c r="P47" s="55"/>
      <c r="Q47" s="63"/>
    </row>
    <row r="48" spans="1:17" ht="67.5" x14ac:dyDescent="0.2">
      <c r="A48" s="27"/>
      <c r="B48" s="32"/>
      <c r="C48" s="32"/>
      <c r="D48" s="32"/>
      <c r="E48" s="23"/>
      <c r="F48" s="43"/>
      <c r="G48" s="43" t="s">
        <v>94</v>
      </c>
      <c r="H48" s="20" t="s">
        <v>179</v>
      </c>
      <c r="I48" s="64" t="s">
        <v>180</v>
      </c>
      <c r="J48" s="64"/>
      <c r="K48" s="64"/>
      <c r="L48" s="64"/>
      <c r="M48" s="50">
        <v>25210000</v>
      </c>
      <c r="N48" s="54">
        <v>25210000</v>
      </c>
      <c r="O48" s="55">
        <f>N48/M48</f>
        <v>1</v>
      </c>
      <c r="P48" s="59">
        <f>O48</f>
        <v>1</v>
      </c>
      <c r="Q48" s="63" t="s">
        <v>49</v>
      </c>
    </row>
    <row r="49" spans="1:17" ht="33.75" x14ac:dyDescent="0.2">
      <c r="A49" s="27"/>
      <c r="B49" s="32"/>
      <c r="C49" s="32"/>
      <c r="D49" s="32"/>
      <c r="E49" s="23"/>
      <c r="F49" s="43"/>
      <c r="G49" s="43" t="s">
        <v>95</v>
      </c>
      <c r="H49" s="20" t="s">
        <v>181</v>
      </c>
      <c r="I49" s="64" t="s">
        <v>184</v>
      </c>
      <c r="J49" s="64"/>
      <c r="K49" s="64" t="s">
        <v>57</v>
      </c>
      <c r="L49" s="64"/>
      <c r="M49" s="50">
        <v>69650000</v>
      </c>
      <c r="N49" s="54">
        <v>69650000</v>
      </c>
      <c r="O49" s="55">
        <f>N49/M49</f>
        <v>1</v>
      </c>
      <c r="P49" s="59">
        <f>O49</f>
        <v>1</v>
      </c>
      <c r="Q49" s="63" t="s">
        <v>48</v>
      </c>
    </row>
    <row r="50" spans="1:17" ht="33.75" x14ac:dyDescent="0.2">
      <c r="A50" s="27"/>
      <c r="B50" s="32"/>
      <c r="C50" s="32"/>
      <c r="D50" s="32"/>
      <c r="E50" s="23"/>
      <c r="F50" s="43"/>
      <c r="G50" s="43"/>
      <c r="H50" s="20" t="s">
        <v>182</v>
      </c>
      <c r="I50" s="64" t="s">
        <v>184</v>
      </c>
      <c r="J50" s="64"/>
      <c r="K50" s="64"/>
      <c r="L50" s="64"/>
      <c r="M50" s="50"/>
      <c r="N50" s="54"/>
      <c r="O50" s="55"/>
      <c r="P50" s="55"/>
      <c r="Q50" s="63"/>
    </row>
    <row r="51" spans="1:17" ht="33.75" x14ac:dyDescent="0.2">
      <c r="A51" s="27"/>
      <c r="B51" s="32"/>
      <c r="C51" s="32"/>
      <c r="D51" s="32"/>
      <c r="E51" s="23"/>
      <c r="F51" s="43"/>
      <c r="G51" s="43"/>
      <c r="H51" s="20" t="s">
        <v>183</v>
      </c>
      <c r="I51" s="64"/>
      <c r="J51" s="64" t="s">
        <v>185</v>
      </c>
      <c r="K51" s="64"/>
      <c r="L51" s="64" t="s">
        <v>185</v>
      </c>
      <c r="M51" s="50"/>
      <c r="N51" s="105"/>
      <c r="O51" s="106"/>
      <c r="P51" s="106"/>
      <c r="Q51" s="63"/>
    </row>
    <row r="52" spans="1:17" ht="22.5" x14ac:dyDescent="0.2">
      <c r="A52" s="27"/>
      <c r="B52" s="32"/>
      <c r="C52" s="32"/>
      <c r="D52" s="32"/>
      <c r="E52" s="23"/>
      <c r="F52" s="43"/>
      <c r="G52" s="43"/>
      <c r="H52" s="20" t="s">
        <v>46</v>
      </c>
      <c r="I52" s="64"/>
      <c r="J52" s="64"/>
      <c r="K52" s="64" t="s">
        <v>186</v>
      </c>
      <c r="L52" s="64"/>
      <c r="M52" s="50"/>
      <c r="N52" s="54"/>
      <c r="O52" s="55"/>
      <c r="P52" s="55"/>
      <c r="Q52" s="63"/>
    </row>
    <row r="53" spans="1:17" ht="45" x14ac:dyDescent="0.2">
      <c r="A53" s="27"/>
      <c r="B53" s="32"/>
      <c r="C53" s="32"/>
      <c r="D53" s="32"/>
      <c r="E53" s="23"/>
      <c r="F53" s="43"/>
      <c r="G53" s="43" t="s">
        <v>96</v>
      </c>
      <c r="H53" s="29" t="s">
        <v>187</v>
      </c>
      <c r="I53" s="64" t="s">
        <v>39</v>
      </c>
      <c r="J53" s="64"/>
      <c r="K53" s="64"/>
      <c r="L53" s="64"/>
      <c r="M53" s="48">
        <v>25000000</v>
      </c>
      <c r="N53" s="54">
        <v>25000000</v>
      </c>
      <c r="O53" s="55">
        <f>N53/M53</f>
        <v>1</v>
      </c>
      <c r="P53" s="59">
        <f>O53</f>
        <v>1</v>
      </c>
      <c r="Q53" s="63" t="s">
        <v>48</v>
      </c>
    </row>
    <row r="54" spans="1:17" ht="33.75" x14ac:dyDescent="0.2">
      <c r="A54" s="27"/>
      <c r="B54" s="88"/>
      <c r="C54" s="88"/>
      <c r="D54" s="88"/>
      <c r="E54" s="23"/>
      <c r="F54" s="43" t="s">
        <v>97</v>
      </c>
      <c r="G54" s="43" t="s">
        <v>98</v>
      </c>
      <c r="H54" s="29" t="s">
        <v>188</v>
      </c>
      <c r="I54" s="64" t="s">
        <v>185</v>
      </c>
      <c r="J54" s="64" t="s">
        <v>190</v>
      </c>
      <c r="K54" s="64"/>
      <c r="L54" s="64"/>
      <c r="M54" s="48">
        <v>60000000</v>
      </c>
      <c r="N54" s="54">
        <v>60000000</v>
      </c>
      <c r="O54" s="55">
        <f>N54/M54</f>
        <v>1</v>
      </c>
      <c r="P54" s="59">
        <f>O54</f>
        <v>1</v>
      </c>
      <c r="Q54" s="63" t="s">
        <v>50</v>
      </c>
    </row>
    <row r="55" spans="1:17" ht="78.75" x14ac:dyDescent="0.2">
      <c r="A55" s="27"/>
      <c r="B55" s="88"/>
      <c r="C55" s="88"/>
      <c r="D55" s="88"/>
      <c r="E55" s="23"/>
      <c r="F55" s="43"/>
      <c r="G55" s="43"/>
      <c r="H55" s="29" t="s">
        <v>189</v>
      </c>
      <c r="I55" s="64" t="s">
        <v>39</v>
      </c>
      <c r="J55" s="64" t="s">
        <v>185</v>
      </c>
      <c r="K55" s="64"/>
      <c r="L55" s="64"/>
      <c r="M55" s="48"/>
      <c r="N55" s="107"/>
      <c r="O55" s="107"/>
      <c r="P55" s="108"/>
      <c r="Q55" s="63"/>
    </row>
    <row r="56" spans="1:17" ht="45" x14ac:dyDescent="0.2">
      <c r="A56" s="27"/>
      <c r="B56" s="88"/>
      <c r="C56" s="88"/>
      <c r="D56" s="88"/>
      <c r="E56" s="23"/>
      <c r="F56" s="43"/>
      <c r="G56" s="43" t="s">
        <v>99</v>
      </c>
      <c r="H56" s="29" t="s">
        <v>191</v>
      </c>
      <c r="I56" s="64"/>
      <c r="J56" s="64" t="s">
        <v>39</v>
      </c>
      <c r="K56" s="64"/>
      <c r="L56" s="64" t="s">
        <v>39</v>
      </c>
      <c r="M56" s="48">
        <v>90000000</v>
      </c>
      <c r="N56" s="54">
        <v>85889600</v>
      </c>
      <c r="O56" s="55">
        <f>N56/M56</f>
        <v>0.95432888888888889</v>
      </c>
      <c r="P56" s="59">
        <f>O56</f>
        <v>0.95432888888888889</v>
      </c>
      <c r="Q56" s="63" t="s">
        <v>100</v>
      </c>
    </row>
    <row r="57" spans="1:17" ht="78.75" x14ac:dyDescent="0.2">
      <c r="A57" s="27"/>
      <c r="B57" s="88"/>
      <c r="C57" s="88"/>
      <c r="D57" s="88"/>
      <c r="E57" s="23"/>
      <c r="F57" s="43"/>
      <c r="G57" s="43" t="s">
        <v>101</v>
      </c>
      <c r="H57" s="29" t="s">
        <v>192</v>
      </c>
      <c r="I57" s="64"/>
      <c r="J57" s="64" t="s">
        <v>185</v>
      </c>
      <c r="K57" s="64"/>
      <c r="L57" s="64" t="s">
        <v>185</v>
      </c>
      <c r="M57" s="48">
        <v>371550000</v>
      </c>
      <c r="N57" s="54">
        <v>371550000</v>
      </c>
      <c r="O57" s="55">
        <f>N57/M57</f>
        <v>1</v>
      </c>
      <c r="P57" s="59">
        <f>O57</f>
        <v>1</v>
      </c>
      <c r="Q57" s="63" t="s">
        <v>50</v>
      </c>
    </row>
    <row r="58" spans="1:17" ht="101.25" x14ac:dyDescent="0.2">
      <c r="A58" s="27"/>
      <c r="B58" s="88"/>
      <c r="C58" s="88"/>
      <c r="D58" s="88"/>
      <c r="E58" s="23"/>
      <c r="F58" s="43" t="s">
        <v>102</v>
      </c>
      <c r="G58" s="43" t="s">
        <v>103</v>
      </c>
      <c r="H58" s="29" t="s">
        <v>193</v>
      </c>
      <c r="I58" s="64"/>
      <c r="J58" s="64"/>
      <c r="K58" s="64" t="s">
        <v>194</v>
      </c>
      <c r="L58" s="64"/>
      <c r="M58" s="48">
        <v>67974000</v>
      </c>
      <c r="N58" s="54">
        <v>67048000</v>
      </c>
      <c r="O58" s="55">
        <f>N58/M58</f>
        <v>0.98637714420219491</v>
      </c>
      <c r="P58" s="59">
        <f>O58</f>
        <v>0.98637714420219491</v>
      </c>
      <c r="Q58" s="63" t="s">
        <v>49</v>
      </c>
    </row>
    <row r="59" spans="1:17" ht="56.25" x14ac:dyDescent="0.2">
      <c r="A59" s="27"/>
      <c r="B59" s="88"/>
      <c r="C59" s="88"/>
      <c r="D59" s="88"/>
      <c r="E59" s="23"/>
      <c r="F59" s="43"/>
      <c r="G59" s="43" t="s">
        <v>104</v>
      </c>
      <c r="H59" s="29" t="s">
        <v>195</v>
      </c>
      <c r="I59" s="64"/>
      <c r="J59" s="64" t="s">
        <v>185</v>
      </c>
      <c r="K59" s="64"/>
      <c r="L59" s="64" t="s">
        <v>185</v>
      </c>
      <c r="M59" s="48">
        <v>10000000</v>
      </c>
      <c r="N59" s="54">
        <v>10000000</v>
      </c>
      <c r="O59" s="55">
        <f>N59/M59</f>
        <v>1</v>
      </c>
      <c r="P59" s="59">
        <f>O59</f>
        <v>1</v>
      </c>
      <c r="Q59" s="63" t="s">
        <v>51</v>
      </c>
    </row>
    <row r="60" spans="1:17" ht="67.5" x14ac:dyDescent="0.2">
      <c r="A60" s="27"/>
      <c r="B60" s="88"/>
      <c r="C60" s="88"/>
      <c r="D60" s="88"/>
      <c r="E60" s="23"/>
      <c r="F60" s="43"/>
      <c r="G60" s="43" t="s">
        <v>105</v>
      </c>
      <c r="H60" s="29" t="s">
        <v>196</v>
      </c>
      <c r="I60" s="64" t="s">
        <v>55</v>
      </c>
      <c r="J60" s="64" t="s">
        <v>55</v>
      </c>
      <c r="K60" s="64" t="s">
        <v>55</v>
      </c>
      <c r="L60" s="64" t="s">
        <v>55</v>
      </c>
      <c r="M60" s="48">
        <v>225000000</v>
      </c>
      <c r="N60" s="54">
        <v>225000000</v>
      </c>
      <c r="O60" s="55">
        <f>N60/M60</f>
        <v>1</v>
      </c>
      <c r="P60" s="55">
        <f>O60</f>
        <v>1</v>
      </c>
      <c r="Q60" s="63" t="s">
        <v>49</v>
      </c>
    </row>
    <row r="61" spans="1:17" ht="45" x14ac:dyDescent="0.2">
      <c r="A61" s="27"/>
      <c r="B61" s="88"/>
      <c r="C61" s="88"/>
      <c r="D61" s="88"/>
      <c r="E61" s="23"/>
      <c r="F61" s="43"/>
      <c r="G61" s="43"/>
      <c r="H61" s="29" t="s">
        <v>197</v>
      </c>
      <c r="I61" s="64" t="s">
        <v>200</v>
      </c>
      <c r="J61" s="64" t="s">
        <v>200</v>
      </c>
      <c r="K61" s="64" t="s">
        <v>200</v>
      </c>
      <c r="L61" s="64" t="s">
        <v>200</v>
      </c>
      <c r="M61" s="48"/>
      <c r="N61" s="54"/>
      <c r="O61" s="55"/>
      <c r="P61" s="55"/>
      <c r="Q61" s="63"/>
    </row>
    <row r="62" spans="1:17" ht="33.75" x14ac:dyDescent="0.2">
      <c r="A62" s="27"/>
      <c r="B62" s="88"/>
      <c r="C62" s="88"/>
      <c r="D62" s="88"/>
      <c r="E62" s="23"/>
      <c r="F62" s="43"/>
      <c r="G62" s="43"/>
      <c r="H62" s="29" t="s">
        <v>198</v>
      </c>
      <c r="I62" s="64"/>
      <c r="J62" s="64"/>
      <c r="K62" s="64"/>
      <c r="L62" s="64" t="s">
        <v>40</v>
      </c>
      <c r="M62" s="48"/>
      <c r="N62" s="54"/>
      <c r="O62" s="55"/>
      <c r="P62" s="55"/>
      <c r="Q62" s="63"/>
    </row>
    <row r="63" spans="1:17" ht="56.25" x14ac:dyDescent="0.2">
      <c r="A63" s="27"/>
      <c r="B63" s="88"/>
      <c r="C63" s="88"/>
      <c r="D63" s="88"/>
      <c r="E63" s="23"/>
      <c r="F63" s="43"/>
      <c r="G63" s="43"/>
      <c r="H63" s="29" t="s">
        <v>199</v>
      </c>
      <c r="I63" s="64"/>
      <c r="J63" s="64"/>
      <c r="K63" s="64"/>
      <c r="L63" s="64" t="s">
        <v>201</v>
      </c>
      <c r="M63" s="48"/>
      <c r="N63" s="54"/>
      <c r="O63" s="55"/>
      <c r="P63" s="55"/>
      <c r="Q63" s="63"/>
    </row>
    <row r="64" spans="1:17" ht="67.5" x14ac:dyDescent="0.2">
      <c r="A64" s="27"/>
      <c r="B64" s="88"/>
      <c r="C64" s="88"/>
      <c r="D64" s="88"/>
      <c r="E64" s="23"/>
      <c r="F64" s="43"/>
      <c r="G64" s="43"/>
      <c r="H64" s="29" t="s">
        <v>202</v>
      </c>
      <c r="I64" s="64" t="s">
        <v>154</v>
      </c>
      <c r="J64" s="64" t="s">
        <v>154</v>
      </c>
      <c r="K64" s="64" t="s">
        <v>154</v>
      </c>
      <c r="L64" s="64" t="s">
        <v>154</v>
      </c>
      <c r="M64" s="48"/>
      <c r="N64" s="54"/>
      <c r="O64" s="55"/>
      <c r="P64" s="55"/>
      <c r="Q64" s="63"/>
    </row>
    <row r="65" spans="1:21" x14ac:dyDescent="0.2">
      <c r="A65" s="26"/>
      <c r="B65" s="87"/>
      <c r="C65" s="87"/>
      <c r="D65" s="87"/>
      <c r="E65" s="22"/>
      <c r="F65" s="82"/>
      <c r="G65" s="82"/>
      <c r="H65" s="83"/>
      <c r="I65" s="67"/>
      <c r="J65" s="67"/>
      <c r="K65" s="67"/>
      <c r="L65" s="67"/>
      <c r="M65" s="49"/>
      <c r="N65" s="56"/>
      <c r="O65" s="57"/>
      <c r="P65" s="57"/>
      <c r="Q65" s="62"/>
    </row>
    <row r="66" spans="1:21" ht="78.75" x14ac:dyDescent="0.2">
      <c r="A66" s="102" t="s">
        <v>11</v>
      </c>
      <c r="B66" s="12" t="s">
        <v>35</v>
      </c>
      <c r="C66" s="12" t="s">
        <v>36</v>
      </c>
      <c r="D66" s="12" t="s">
        <v>37</v>
      </c>
      <c r="E66" s="29" t="s">
        <v>60</v>
      </c>
      <c r="F66" s="43" t="s">
        <v>75</v>
      </c>
      <c r="G66" s="43" t="s">
        <v>106</v>
      </c>
      <c r="H66" s="29" t="s">
        <v>203</v>
      </c>
      <c r="I66" s="65"/>
      <c r="J66" s="65" t="s">
        <v>204</v>
      </c>
      <c r="K66" s="65"/>
      <c r="L66" s="65"/>
      <c r="M66" s="48">
        <v>20230000</v>
      </c>
      <c r="N66" s="54">
        <v>20230000</v>
      </c>
      <c r="O66" s="55">
        <f>N66/M66</f>
        <v>1</v>
      </c>
      <c r="P66" s="59">
        <f>O66</f>
        <v>1</v>
      </c>
      <c r="Q66" s="61" t="s">
        <v>41</v>
      </c>
    </row>
    <row r="67" spans="1:21" x14ac:dyDescent="0.2">
      <c r="A67" s="26"/>
      <c r="B67" s="31"/>
      <c r="C67" s="31"/>
      <c r="D67" s="31"/>
      <c r="E67" s="22"/>
      <c r="F67" s="22"/>
      <c r="G67" s="22"/>
      <c r="H67" s="22"/>
      <c r="I67" s="67"/>
      <c r="J67" s="67"/>
      <c r="K67" s="67"/>
      <c r="L67" s="67"/>
      <c r="M67" s="51"/>
      <c r="N67" s="56"/>
      <c r="O67" s="57"/>
      <c r="P67" s="57"/>
      <c r="Q67" s="62"/>
    </row>
    <row r="68" spans="1:21" ht="157.5" x14ac:dyDescent="0.2">
      <c r="A68" s="102" t="s">
        <v>12</v>
      </c>
      <c r="B68" s="14" t="s">
        <v>38</v>
      </c>
      <c r="C68" s="14" t="s">
        <v>33</v>
      </c>
      <c r="D68" s="14" t="s">
        <v>34</v>
      </c>
      <c r="E68" s="29" t="s">
        <v>107</v>
      </c>
      <c r="F68" s="43" t="s">
        <v>108</v>
      </c>
      <c r="G68" s="43" t="s">
        <v>109</v>
      </c>
      <c r="H68" s="29" t="s">
        <v>205</v>
      </c>
      <c r="I68" s="64" t="s">
        <v>207</v>
      </c>
      <c r="J68" s="64" t="s">
        <v>207</v>
      </c>
      <c r="K68" s="64" t="s">
        <v>207</v>
      </c>
      <c r="L68" s="64" t="s">
        <v>207</v>
      </c>
      <c r="M68" s="48">
        <v>88439150</v>
      </c>
      <c r="N68" s="54">
        <v>86539150</v>
      </c>
      <c r="O68" s="55">
        <f>N68/M68</f>
        <v>0.9785163018866645</v>
      </c>
      <c r="P68" s="59">
        <f>O68</f>
        <v>0.9785163018866645</v>
      </c>
      <c r="Q68" s="63" t="s">
        <v>44</v>
      </c>
    </row>
    <row r="69" spans="1:21" ht="67.5" x14ac:dyDescent="0.2">
      <c r="A69" s="27"/>
      <c r="B69" s="13"/>
      <c r="C69" s="13"/>
      <c r="D69" s="13"/>
      <c r="E69" s="29"/>
      <c r="F69" s="43"/>
      <c r="G69" s="43"/>
      <c r="H69" s="29" t="s">
        <v>206</v>
      </c>
      <c r="I69" s="64"/>
      <c r="J69" s="64"/>
      <c r="K69" s="64"/>
      <c r="L69" s="64" t="s">
        <v>208</v>
      </c>
      <c r="M69" s="48"/>
      <c r="N69" s="54"/>
      <c r="O69" s="55"/>
      <c r="P69" s="55"/>
      <c r="Q69" s="63"/>
    </row>
    <row r="70" spans="1:21" ht="67.5" x14ac:dyDescent="0.2">
      <c r="A70" s="27"/>
      <c r="B70" s="13"/>
      <c r="C70" s="13"/>
      <c r="D70" s="13"/>
      <c r="E70" s="100"/>
      <c r="F70" s="29" t="s">
        <v>110</v>
      </c>
      <c r="G70" s="43" t="s">
        <v>111</v>
      </c>
      <c r="H70" s="29" t="s">
        <v>209</v>
      </c>
      <c r="I70" s="64" t="s">
        <v>211</v>
      </c>
      <c r="J70" s="64"/>
      <c r="K70" s="64"/>
      <c r="L70" s="64"/>
      <c r="M70" s="48">
        <v>295228500</v>
      </c>
      <c r="N70" s="54">
        <v>293248500</v>
      </c>
      <c r="O70" s="55">
        <f>N70/M70</f>
        <v>0.99329333042033541</v>
      </c>
      <c r="P70" s="59">
        <f>O70</f>
        <v>0.99329333042033541</v>
      </c>
      <c r="Q70" s="63" t="s">
        <v>45</v>
      </c>
    </row>
    <row r="71" spans="1:21" ht="67.5" x14ac:dyDescent="0.2">
      <c r="A71" s="27"/>
      <c r="B71" s="13"/>
      <c r="C71" s="13"/>
      <c r="D71" s="13"/>
      <c r="E71" s="100"/>
      <c r="F71" s="29"/>
      <c r="G71" s="43"/>
      <c r="H71" s="29" t="s">
        <v>210</v>
      </c>
      <c r="I71" s="64"/>
      <c r="J71" s="64" t="s">
        <v>208</v>
      </c>
      <c r="K71" s="64"/>
      <c r="L71" s="64"/>
      <c r="M71" s="48"/>
      <c r="N71" s="58"/>
      <c r="O71" s="55"/>
      <c r="P71" s="59"/>
      <c r="Q71" s="63"/>
    </row>
    <row r="72" spans="1:21" ht="258.75" x14ac:dyDescent="0.2">
      <c r="A72" s="27"/>
      <c r="B72" s="13"/>
      <c r="C72" s="13"/>
      <c r="D72" s="13"/>
      <c r="E72" s="29"/>
      <c r="F72" s="43"/>
      <c r="G72" s="43" t="s">
        <v>112</v>
      </c>
      <c r="H72" s="29" t="s">
        <v>212</v>
      </c>
      <c r="I72" s="64"/>
      <c r="J72" s="64"/>
      <c r="K72" s="64" t="s">
        <v>211</v>
      </c>
      <c r="L72" s="64"/>
      <c r="M72" s="48">
        <v>1524544000</v>
      </c>
      <c r="N72" s="54">
        <v>1523683000</v>
      </c>
      <c r="O72" s="55">
        <f>N72/M72</f>
        <v>0.99943524096385539</v>
      </c>
      <c r="P72" s="59">
        <f>O72</f>
        <v>0.99943524096385539</v>
      </c>
      <c r="Q72" s="63" t="s">
        <v>43</v>
      </c>
    </row>
    <row r="73" spans="1:21" x14ac:dyDescent="0.2">
      <c r="A73" s="89"/>
      <c r="B73" s="90"/>
      <c r="C73" s="90"/>
      <c r="D73" s="90"/>
      <c r="E73" s="92"/>
      <c r="F73" s="92"/>
      <c r="G73" s="92"/>
      <c r="H73" s="92"/>
      <c r="I73" s="93">
        <f t="shared" ref="I73:N73" si="2">SUM(I9:I72)</f>
        <v>0</v>
      </c>
      <c r="J73" s="93">
        <f t="shared" si="2"/>
        <v>0</v>
      </c>
      <c r="K73" s="93">
        <f t="shared" si="2"/>
        <v>0</v>
      </c>
      <c r="L73" s="93">
        <f t="shared" si="2"/>
        <v>0</v>
      </c>
      <c r="M73" s="94">
        <f t="shared" si="2"/>
        <v>8927260701</v>
      </c>
      <c r="N73" s="112">
        <f t="shared" si="2"/>
        <v>8844543673</v>
      </c>
      <c r="O73" s="71">
        <f>N73/M73</f>
        <v>0.9907343326502458</v>
      </c>
      <c r="P73" s="71">
        <f>O73</f>
        <v>0.9907343326502458</v>
      </c>
      <c r="Q73" s="95"/>
    </row>
    <row r="74" spans="1:21" x14ac:dyDescent="0.2">
      <c r="U74" s="15">
        <v>8844543673</v>
      </c>
    </row>
    <row r="75" spans="1:21" x14ac:dyDescent="0.2">
      <c r="U75" s="54">
        <v>4951975824</v>
      </c>
    </row>
    <row r="76" spans="1:21" x14ac:dyDescent="0.2">
      <c r="U76" s="113">
        <v>112052000</v>
      </c>
    </row>
    <row r="77" spans="1:21" x14ac:dyDescent="0.2">
      <c r="M77" s="115" t="s">
        <v>213</v>
      </c>
      <c r="N77" s="115"/>
      <c r="O77" s="115"/>
      <c r="P77" s="115"/>
      <c r="Q77" s="115"/>
      <c r="U77" s="114">
        <f>SUM(U74-U75-U76)</f>
        <v>3780515849</v>
      </c>
    </row>
    <row r="78" spans="1:21" x14ac:dyDescent="0.2">
      <c r="M78" s="122" t="s">
        <v>54</v>
      </c>
      <c r="N78" s="122"/>
      <c r="O78" s="122"/>
      <c r="P78" s="122"/>
      <c r="Q78" s="122"/>
    </row>
    <row r="79" spans="1:21" x14ac:dyDescent="0.2">
      <c r="M79" s="115"/>
      <c r="N79" s="115"/>
      <c r="O79" s="115"/>
      <c r="P79" s="115"/>
      <c r="Q79" s="115"/>
    </row>
    <row r="80" spans="1:21" x14ac:dyDescent="0.2">
      <c r="M80" s="115"/>
      <c r="N80" s="115"/>
      <c r="O80" s="115"/>
      <c r="P80" s="115"/>
      <c r="Q80" s="115"/>
    </row>
    <row r="81" spans="13:17" x14ac:dyDescent="0.2">
      <c r="M81" s="115"/>
      <c r="N81" s="115"/>
      <c r="O81" s="115"/>
      <c r="P81" s="115"/>
      <c r="Q81" s="115"/>
    </row>
    <row r="82" spans="13:17" ht="13.5" x14ac:dyDescent="0.2">
      <c r="M82" s="123" t="s">
        <v>53</v>
      </c>
      <c r="N82" s="122"/>
      <c r="O82" s="122"/>
      <c r="P82" s="122"/>
      <c r="Q82" s="122"/>
    </row>
    <row r="83" spans="13:17" x14ac:dyDescent="0.2">
      <c r="M83" s="115" t="s">
        <v>52</v>
      </c>
      <c r="N83" s="115"/>
      <c r="O83" s="115"/>
      <c r="P83" s="115"/>
      <c r="Q83" s="115"/>
    </row>
    <row r="84" spans="13:17" x14ac:dyDescent="0.2">
      <c r="N84" s="115"/>
      <c r="O84" s="115"/>
      <c r="P84" s="115"/>
    </row>
  </sheetData>
  <mergeCells count="24">
    <mergeCell ref="Q6:Q7"/>
    <mergeCell ref="A1:Q1"/>
    <mergeCell ref="A2:Q2"/>
    <mergeCell ref="A3:Q3"/>
    <mergeCell ref="A4:Q4"/>
    <mergeCell ref="A6:A7"/>
    <mergeCell ref="B6:B7"/>
    <mergeCell ref="C6:C7"/>
    <mergeCell ref="D6:D7"/>
    <mergeCell ref="E6:E7"/>
    <mergeCell ref="F6:F7"/>
    <mergeCell ref="G6:G7"/>
    <mergeCell ref="H6:H7"/>
    <mergeCell ref="I6:L6"/>
    <mergeCell ref="M6:M7"/>
    <mergeCell ref="N6:P6"/>
    <mergeCell ref="M83:Q83"/>
    <mergeCell ref="N84:P84"/>
    <mergeCell ref="M77:Q77"/>
    <mergeCell ref="M78:Q78"/>
    <mergeCell ref="M79:Q79"/>
    <mergeCell ref="M80:Q80"/>
    <mergeCell ref="M81:Q81"/>
    <mergeCell ref="M82:Q82"/>
  </mergeCells>
  <printOptions horizontalCentered="1"/>
  <pageMargins left="0.19685039370078741" right="0.19685039370078741" top="0.55118110236220474" bottom="0.43307086614173229" header="0.31496062992125984" footer="0.19685039370078741"/>
  <pageSetup paperSize="10000" scale="95" orientation="landscape" horizontalDpi="4294967293" r:id="rId1"/>
  <headerFooter scaleWithDoc="0">
    <oddFooter>&amp;L&amp;"Bradley Hand ITC,Bold Italic"&amp;K00B050          &amp;"Arial Rounded MT Bold,Bold Italic"    &amp;"Arno Pro Smbd Caption,Bold Italic" &amp;12&amp;K04+000Rencana Aksi Kinerja Sasaran Badan Pendapatan Daerah Kab. Jeneponto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12</vt:i4>
      </vt:variant>
    </vt:vector>
  </HeadingPairs>
  <TitlesOfParts>
    <vt:vector size="18" baseType="lpstr">
      <vt:lpstr>RENCANA AKSI</vt:lpstr>
      <vt:lpstr>RENCANA AKSI PERUBAHAN 2021</vt:lpstr>
      <vt:lpstr>EVALUASI TRW 1</vt:lpstr>
      <vt:lpstr>EVALUASI TRW 2</vt:lpstr>
      <vt:lpstr>EVALUASI TRW 3</vt:lpstr>
      <vt:lpstr>EVALUASI TRW 4</vt:lpstr>
      <vt:lpstr>'EVALUASI TRW 1'!Print_Area</vt:lpstr>
      <vt:lpstr>'EVALUASI TRW 2'!Print_Area</vt:lpstr>
      <vt:lpstr>'EVALUASI TRW 3'!Print_Area</vt:lpstr>
      <vt:lpstr>'EVALUASI TRW 4'!Print_Area</vt:lpstr>
      <vt:lpstr>'RENCANA AKSI'!Print_Area</vt:lpstr>
      <vt:lpstr>'RENCANA AKSI PERUBAHAN 2021'!Print_Area</vt:lpstr>
      <vt:lpstr>'EVALUASI TRW 1'!Print_Titles</vt:lpstr>
      <vt:lpstr>'EVALUASI TRW 2'!Print_Titles</vt:lpstr>
      <vt:lpstr>'EVALUASI TRW 3'!Print_Titles</vt:lpstr>
      <vt:lpstr>'EVALUASI TRW 4'!Print_Titles</vt:lpstr>
      <vt:lpstr>'RENCANA AKSI'!Print_Titles</vt:lpstr>
      <vt:lpstr>'RENCANA AKSI PERUBAHAN 2021'!Print_Titles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COMPAQn</dc:creator>
  <cp:lastModifiedBy>HP</cp:lastModifiedBy>
  <cp:lastPrinted>2021-01-27T04:37:34Z</cp:lastPrinted>
  <dcterms:created xsi:type="dcterms:W3CDTF">2014-09-10T06:30:40Z</dcterms:created>
  <dcterms:modified xsi:type="dcterms:W3CDTF">2022-07-31T15:13:08Z</dcterms:modified>
</cp:coreProperties>
</file>